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C:\Users\ERDIAZ\Documents\LEY DE TRANSPARENCIA Y ACCESO A LA INFORMAACIO PÚBLICA 14-09-2020\ESQUEMA DE PUBLICACIÓN\"/>
    </mc:Choice>
  </mc:AlternateContent>
  <xr:revisionPtr revIDLastSave="0" documentId="8_{BADC6C4A-9679-407C-BCF0-6FD944696E68}" xr6:coauthVersionLast="36" xr6:coauthVersionMax="36" xr10:uidLastSave="{00000000-0000-0000-0000-000000000000}"/>
  <bookViews>
    <workbookView xWindow="0" yWindow="0" windowWidth="28800" windowHeight="12435" xr2:uid="{00000000-000D-0000-FFFF-FFFF00000000}"/>
  </bookViews>
  <sheets>
    <sheet name="Registro de Publicaciones" sheetId="2" r:id="rId1"/>
    <sheet name="Hoja 1" sheetId="1" r:id="rId2"/>
  </sheets>
  <definedNames>
    <definedName name="_FilterDatabase_0" localSheetId="1">'Hoja 1'!$A$4:$K$172</definedName>
    <definedName name="_FilterDatabase_0" localSheetId="0">'Registro de Publicaciones'!$B$4:$F$54</definedName>
    <definedName name="_FilterDatabase_0_0" localSheetId="1">'Hoja 1'!$A$4:$K$172</definedName>
    <definedName name="_FilterDatabase_0_0" localSheetId="0">'Registro de Publicaciones'!$B$4:$F$54</definedName>
    <definedName name="_FilterDatabase_0_0_0" localSheetId="1">'Hoja 1'!$A$4:$K$172</definedName>
    <definedName name="_FilterDatabase_0_0_0" localSheetId="0">'Registro de Publicaciones'!$B$4:$F$54</definedName>
    <definedName name="_xlnm.Print_Area" localSheetId="1">'Hoja 1'!$A$3:$K$172</definedName>
    <definedName name="_xlnm.Print_Area" localSheetId="0">'Registro de Publicaciones'!$B$2:$M$105</definedName>
    <definedName name="Print_Area_0" localSheetId="1">'Hoja 1'!$A$3:$K$172</definedName>
    <definedName name="Print_Area_0" localSheetId="0">'Registro de Publicaciones'!$B$3:$F$54</definedName>
    <definedName name="Print_Area_0_0" localSheetId="1">'Hoja 1'!$A$3:$K$172</definedName>
    <definedName name="Print_Area_0_0" localSheetId="0">'Registro de Publicaciones'!$B$3:$F$54</definedName>
    <definedName name="Print_Area_0_0_0" localSheetId="1">'Hoja 1'!$A$3:$K$172</definedName>
    <definedName name="Print_Area_0_0_0" localSheetId="0">'Registro de Publicaciones'!$B$3:$F$54</definedName>
    <definedName name="Print_Titles_0" localSheetId="1">'Hoja 1'!$2:$4</definedName>
    <definedName name="Print_Titles_0" localSheetId="0">'Registro de Publicaciones'!$2:$4</definedName>
    <definedName name="Print_Titles_0_0" localSheetId="1">'Hoja 1'!$2:$4</definedName>
    <definedName name="Print_Titles_0_0" localSheetId="0">'Registro de Publicaciones'!$2:$4</definedName>
    <definedName name="Print_Titles_0_0_0" localSheetId="1">'Hoja 1'!#REF!</definedName>
    <definedName name="Print_Titles_0_0_0" localSheetId="0">'Registro de Publicaciones'!#REF!</definedName>
    <definedName name="_xlnm.Print_Titles" localSheetId="1">'Hoja 1'!$2:$4</definedName>
    <definedName name="_xlnm.Print_Titles" localSheetId="0">'Registro de Publicaciones'!$2:$4</definedName>
    <definedName name="Z_02E5D866_D53A_4EF6_B50C_D3093017D776_.wvu.FilterData" localSheetId="1">'Hoja 1'!$A$4:$K$172</definedName>
    <definedName name="Z_02E5D866_D53A_4EF6_B50C_D3093017D776_.wvu.FilterData" localSheetId="0">'Registro de Publicaciones'!$B$4:$F$54</definedName>
    <definedName name="Z_1EAEE9B9_E6FE_4188_9E38_7E6D9DDC7F9D_.wvu.FilterData" localSheetId="1">'Hoja 1'!$A$4:$K$172</definedName>
    <definedName name="Z_1EAEE9B9_E6FE_4188_9E38_7E6D9DDC7F9D_.wvu.FilterData" localSheetId="0">'Registro de Publicaciones'!$B$4:$F$54</definedName>
    <definedName name="Z_28FA599E_4F80_47B3_A19A_2948FB11B983_.wvu.FilterData" localSheetId="1">'Hoja 1'!$A$4:$K$172</definedName>
    <definedName name="Z_28FA599E_4F80_47B3_A19A_2948FB11B983_.wvu.FilterData" localSheetId="0">'Registro de Publicaciones'!$B$4:$F$54</definedName>
    <definedName name="Z_390D922C_AF95_4CC3_BEE3_A70589C89D96_.wvu.FilterData" localSheetId="1">'Hoja 1'!$A$4:$K$172</definedName>
    <definedName name="Z_390D922C_AF95_4CC3_BEE3_A70589C89D96_.wvu.FilterData" localSheetId="0">'Registro de Publicaciones'!$B$4:$F$54</definedName>
    <definedName name="Z_6C3DF6E3_8733_497E_82C7_4D8B474FBE11_.wvu.FilterData" localSheetId="1">'Hoja 1'!$A$4:$K$172</definedName>
    <definedName name="Z_6C3DF6E3_8733_497E_82C7_4D8B474FBE11_.wvu.FilterData" localSheetId="0">'Registro de Publicaciones'!$B$4:$F$54</definedName>
    <definedName name="Z_6C3DF6E3_8733_497E_82C7_4D8B474FBE11_.wvu.PrintArea" localSheetId="1">'Hoja 1'!$A:$K</definedName>
    <definedName name="Z_6C3DF6E3_8733_497E_82C7_4D8B474FBE11_.wvu.PrintArea" localSheetId="0">'Registro de Publicaciones'!$B:$F</definedName>
    <definedName name="Z_70B9DA2C_3A67_4532_B865_46B164706639_.wvu.FilterData" localSheetId="1">'Hoja 1'!$A$4:$K$172</definedName>
    <definedName name="Z_70B9DA2C_3A67_4532_B865_46B164706639_.wvu.FilterData" localSheetId="0">'Registro de Publicaciones'!$B$4:$F$54</definedName>
    <definedName name="Z_70B9DA2C_3A67_4532_B865_46B164706639_.wvu.PrintArea" localSheetId="1">'Hoja 1'!$A:$K</definedName>
    <definedName name="Z_70B9DA2C_3A67_4532_B865_46B164706639_.wvu.PrintArea" localSheetId="0">'Registro de Publicaciones'!$B:$F</definedName>
    <definedName name="Z_87B5649D_2E35_4724_A804_B6030808A779_.wvu.FilterData" localSheetId="1">'Hoja 1'!$A$4:$K$172</definedName>
    <definedName name="Z_87B5649D_2E35_4724_A804_B6030808A779_.wvu.FilterData" localSheetId="0">'Registro de Publicaciones'!$B$4:$F$54</definedName>
    <definedName name="Z_BF874B2C_4DFD_4433_81A9_B6E7EAB81C49_.wvu.FilterData" localSheetId="1">'Hoja 1'!$A$4:$K$172</definedName>
    <definedName name="Z_BF874B2C_4DFD_4433_81A9_B6E7EAB81C49_.wvu.FilterData" localSheetId="0">'Registro de Publicaciones'!$B$4:$F$54</definedName>
  </definedNames>
  <calcPr calcId="191029"/>
</workbook>
</file>

<file path=xl/calcChain.xml><?xml version="1.0" encoding="utf-8"?>
<calcChain xmlns="http://schemas.openxmlformats.org/spreadsheetml/2006/main">
  <c r="J83" i="1" l="1"/>
  <c r="J138" i="1"/>
  <c r="J137" i="1"/>
  <c r="J86" i="1"/>
  <c r="J5" i="1" l="1"/>
  <c r="G247" i="1"/>
  <c r="G248" i="1" s="1"/>
  <c r="G249" i="1" s="1"/>
  <c r="G528" i="1" l="1"/>
  <c r="J129" i="1"/>
  <c r="J130" i="1"/>
  <c r="J131" i="1"/>
  <c r="J132" i="1"/>
  <c r="J133" i="1"/>
  <c r="J134" i="1"/>
  <c r="J135" i="1"/>
  <c r="J128" i="1"/>
  <c r="J12" i="1"/>
  <c r="J148" i="1"/>
  <c r="J149" i="1"/>
  <c r="J150" i="1"/>
  <c r="J143" i="1"/>
  <c r="J144" i="1"/>
  <c r="J145" i="1"/>
  <c r="J146" i="1"/>
  <c r="J147" i="1"/>
  <c r="J139" i="1"/>
  <c r="J140" i="1"/>
  <c r="J141" i="1"/>
  <c r="J142" i="1"/>
  <c r="J20" i="1"/>
  <c r="J6" i="1"/>
  <c r="J7" i="1"/>
  <c r="J8" i="1"/>
  <c r="J9" i="1"/>
  <c r="J10" i="1"/>
  <c r="J11" i="1"/>
  <c r="J13" i="1"/>
  <c r="J14" i="1"/>
  <c r="J15" i="1"/>
  <c r="J16" i="1"/>
  <c r="J17" i="1"/>
  <c r="J18" i="1"/>
  <c r="J19" i="1"/>
  <c r="J21" i="1"/>
  <c r="J22" i="1"/>
  <c r="J23" i="1"/>
  <c r="J24" i="1"/>
  <c r="J25" i="1"/>
  <c r="J26" i="1"/>
  <c r="J27" i="1"/>
  <c r="J28" i="1"/>
  <c r="J29" i="1"/>
  <c r="J30" i="1"/>
  <c r="J31" i="1"/>
  <c r="J32" i="1"/>
  <c r="J33" i="1"/>
  <c r="J35" i="1"/>
  <c r="J36" i="1"/>
  <c r="J38" i="1"/>
  <c r="J39" i="1"/>
  <c r="J40" i="1"/>
  <c r="J41" i="1"/>
  <c r="J42" i="1"/>
  <c r="J43" i="1"/>
  <c r="J44" i="1"/>
  <c r="J45" i="1"/>
  <c r="J46" i="1"/>
  <c r="J47" i="1"/>
  <c r="J48" i="1"/>
  <c r="J49" i="1"/>
  <c r="J50" i="1"/>
  <c r="J66" i="1"/>
  <c r="J67" i="1"/>
  <c r="J68" i="1"/>
  <c r="J69" i="1"/>
  <c r="J70" i="1"/>
  <c r="J71" i="1"/>
  <c r="J72" i="1"/>
  <c r="J73" i="1"/>
  <c r="J74" i="1"/>
  <c r="J75" i="1"/>
  <c r="J76" i="1"/>
  <c r="J77" i="1"/>
  <c r="J78" i="1"/>
  <c r="J79" i="1"/>
  <c r="J80" i="1"/>
  <c r="J81" i="1"/>
  <c r="J82" i="1"/>
  <c r="J84" i="1"/>
  <c r="J85" i="1"/>
  <c r="J93" i="1"/>
  <c r="J94" i="1"/>
  <c r="J96" i="1"/>
  <c r="J97" i="1"/>
  <c r="J98" i="1"/>
  <c r="J101" i="1"/>
  <c r="J102" i="1"/>
  <c r="J103" i="1"/>
  <c r="J104" i="1"/>
  <c r="J105" i="1"/>
  <c r="J106" i="1"/>
  <c r="J107" i="1"/>
  <c r="J108" i="1"/>
  <c r="J109" i="1"/>
  <c r="J110" i="1"/>
  <c r="J111" i="1"/>
  <c r="J113" i="1"/>
  <c r="J114" i="1"/>
  <c r="J115" i="1"/>
  <c r="J116" i="1"/>
  <c r="J117" i="1"/>
  <c r="J118" i="1"/>
  <c r="J119" i="1"/>
  <c r="J120" i="1"/>
  <c r="J121" i="1"/>
  <c r="J123" i="1"/>
  <c r="J124" i="1"/>
  <c r="J125" i="1"/>
  <c r="J126" i="1"/>
  <c r="J152" i="1"/>
  <c r="J153" i="1"/>
  <c r="J154" i="1"/>
  <c r="J155" i="1"/>
  <c r="J156" i="1"/>
  <c r="J157" i="1"/>
  <c r="J158" i="1"/>
  <c r="J159" i="1"/>
  <c r="J160" i="1"/>
  <c r="J161" i="1"/>
  <c r="J162" i="1"/>
  <c r="J163" i="1"/>
  <c r="J164" i="1"/>
  <c r="J166" i="1"/>
  <c r="J167" i="1"/>
  <c r="J169" i="1"/>
  <c r="J170" i="1"/>
  <c r="J171" i="1"/>
  <c r="J172" i="1"/>
  <c r="J173" i="1" l="1"/>
  <c r="C180" i="1" l="1"/>
  <c r="C181" i="1" l="1"/>
  <c r="C1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4" authorId="0" shapeId="0" xr:uid="{00000000-0006-0000-0100-000001000000}">
      <text>
        <r>
          <rPr>
            <sz val="11"/>
            <color rgb="FF000000"/>
            <rFont val="Calibri"/>
            <family val="2"/>
            <charset val="1"/>
          </rPr>
          <t>Dejamos sugeridos los posibles responsables</t>
        </r>
      </text>
    </comment>
  </commentList>
</comments>
</file>

<file path=xl/sharedStrings.xml><?xml version="1.0" encoding="utf-8"?>
<sst xmlns="http://schemas.openxmlformats.org/spreadsheetml/2006/main" count="1531" uniqueCount="589">
  <si>
    <t>Categoría de información</t>
  </si>
  <si>
    <t>Explicación</t>
  </si>
  <si>
    <t>Normatividad</t>
  </si>
  <si>
    <t>Categoría</t>
  </si>
  <si>
    <t>Subcategoría</t>
  </si>
  <si>
    <t>Descripción</t>
  </si>
  <si>
    <t>Si</t>
  </si>
  <si>
    <t>N/A</t>
  </si>
  <si>
    <t>Oficina y responsable de producir la información</t>
  </si>
  <si>
    <t>Oficina y responsable de publicar</t>
  </si>
  <si>
    <t>Fecha de Publicación</t>
  </si>
  <si>
    <t>Periodo de Actualización</t>
  </si>
  <si>
    <t>Dec. 103, Art. 4</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</si>
  <si>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</si>
  <si>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</si>
  <si>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</si>
  <si>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</si>
  <si>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</si>
  <si>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</si>
  <si>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</si>
  <si>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</si>
  <si>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</si>
  <si>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</si>
  <si>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</si>
  <si>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</si>
  <si>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</si>
  <si>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</si>
  <si>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</si>
  <si>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</si>
  <si>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</si>
  <si>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</si>
  <si>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</si>
  <si>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</si>
  <si>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</si>
  <si>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</si>
  <si>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</si>
  <si>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</si>
  <si>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</si>
  <si>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</si>
  <si>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</si>
  <si>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</si>
  <si>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</si>
  <si>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</si>
  <si>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</si>
  <si>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</si>
  <si>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</si>
  <si>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</si>
  <si>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</si>
  <si>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</si>
  <si>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</si>
  <si>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</si>
  <si>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</si>
  <si>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</si>
  <si>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</si>
  <si>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</si>
  <si>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</si>
  <si>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</si>
  <si>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</si>
  <si>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</si>
  <si>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</si>
  <si>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</si>
  <si>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</si>
  <si>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</si>
  <si>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</si>
  <si>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</si>
  <si>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</si>
  <si>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</si>
  <si>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</si>
  <si>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</si>
  <si>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</si>
  <si>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</si>
  <si>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</si>
  <si>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</si>
  <si>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</si>
  <si>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</si>
  <si>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</si>
  <si>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</si>
  <si>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</si>
  <si>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</si>
  <si>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</si>
  <si>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</si>
  <si>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</si>
  <si>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</si>
  <si>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</si>
  <si>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</si>
  <si>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</si>
  <si>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</si>
  <si>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</si>
  <si>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</si>
  <si>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</si>
  <si>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</si>
  <si>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</si>
  <si>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</si>
  <si>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</si>
  <si>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</si>
  <si>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</si>
  <si>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</si>
  <si>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</si>
  <si>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</si>
  <si>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</si>
  <si>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</si>
  <si>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</si>
  <si>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</si>
  <si>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</si>
  <si>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</si>
  <si>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</si>
  <si>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</si>
  <si>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</si>
  <si>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</si>
  <si>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</si>
  <si>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</si>
  <si>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</si>
  <si>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</si>
  <si>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</si>
  <si>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</si>
  <si>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</si>
  <si>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</si>
  <si>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</si>
  <si>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</si>
  <si>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</si>
  <si>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</si>
  <si>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</si>
  <si>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</si>
  <si>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</si>
  <si>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</si>
  <si>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</si>
  <si>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</si>
  <si>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</si>
  <si>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</si>
  <si>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</si>
  <si>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</si>
  <si>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</si>
  <si>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</si>
  <si>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</si>
  <si>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</si>
  <si>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</si>
  <si>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</si>
  <si>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</si>
  <si>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</si>
  <si>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</si>
  <si>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</si>
  <si>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</si>
  <si>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</si>
  <si>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</si>
  <si>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</si>
  <si>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</si>
  <si>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</si>
  <si>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</si>
  <si>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</si>
  <si>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</si>
  <si>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</si>
  <si>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</si>
  <si>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</si>
  <si>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</si>
  <si>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</si>
  <si>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</si>
  <si>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</si>
  <si>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</si>
  <si>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</si>
  <si>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</si>
  <si>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</si>
  <si>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</si>
  <si>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</si>
  <si>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</si>
  <si>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</si>
  <si>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</si>
  <si>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</si>
  <si>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</si>
  <si>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</si>
  <si>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</si>
  <si>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</si>
  <si>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</si>
  <si>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</si>
  <si>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</si>
  <si>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</si>
  <si>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</si>
  <si>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</si>
  <si>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</si>
  <si>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</si>
  <si>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</si>
  <si>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</si>
  <si>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</si>
  <si>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</si>
  <si>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</si>
  <si>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</si>
  <si>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</si>
  <si>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</si>
  <si>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</si>
  <si>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</si>
  <si>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</si>
  <si>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</si>
  <si>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</si>
  <si>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</si>
  <si>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</si>
  <si>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</si>
  <si>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</si>
  <si>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</si>
  <si>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</si>
  <si>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</si>
  <si>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</si>
  <si>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</si>
  <si>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</si>
  <si>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</si>
  <si>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</si>
  <si>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</si>
  <si>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</si>
  <si>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</si>
  <si>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</si>
  <si>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</si>
  <si>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</si>
  <si>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</si>
  <si>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</si>
  <si>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</si>
  <si>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</si>
  <si>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</si>
  <si>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</si>
  <si>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</si>
  <si>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</si>
  <si>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</si>
  <si>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</si>
  <si>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</si>
  <si>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</si>
  <si>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</si>
  <si>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</si>
  <si>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</si>
  <si>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</si>
  <si>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</si>
  <si>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</si>
  <si>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</si>
  <si>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</si>
  <si>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</si>
  <si>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</si>
  <si>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</si>
  <si>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</si>
  <si>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</si>
  <si>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</si>
  <si>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</si>
  <si>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</si>
  <si>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</si>
  <si>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</si>
  <si>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</si>
  <si>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</si>
  <si>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</si>
  <si>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</si>
  <si>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</si>
  <si>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</si>
  <si>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</si>
  <si>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</si>
  <si>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</si>
  <si>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</si>
  <si>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</si>
  <si>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</si>
  <si>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</si>
  <si>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</si>
  <si>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</si>
  <si>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</si>
  <si>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</si>
  <si>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</si>
  <si>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</si>
  <si>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</si>
  <si>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</si>
  <si>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</si>
  <si>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</si>
  <si>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</si>
  <si>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</si>
  <si>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</si>
  <si>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</si>
  <si>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</si>
  <si>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</si>
  <si>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</si>
  <si>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</si>
  <si>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</si>
  <si>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</si>
  <si>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</si>
  <si>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</si>
  <si>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</si>
  <si>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</si>
  <si>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</si>
  <si>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</si>
  <si>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</si>
  <si>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</si>
  <si>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</si>
  <si>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</si>
  <si>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</si>
  <si>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</si>
  <si>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</si>
  <si>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</si>
  <si>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</si>
  <si>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</si>
  <si>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</si>
  <si>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</si>
  <si>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</si>
  <si>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</si>
  <si>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</si>
  <si>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</si>
  <si>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</si>
  <si>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</si>
  <si>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</si>
  <si>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</si>
  <si>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</si>
  <si>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</si>
  <si>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</si>
  <si>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</si>
  <si>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</si>
  <si>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</si>
  <si>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</si>
  <si>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</si>
  <si>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</si>
  <si>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</si>
  <si>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</si>
  <si>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</si>
  <si>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</si>
  <si>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</si>
  <si>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</si>
  <si>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</si>
  <si>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</si>
  <si>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</si>
  <si>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</si>
  <si>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</si>
  <si>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</si>
  <si>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</si>
  <si>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</si>
  <si>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</si>
  <si>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</si>
  <si>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</si>
  <si>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</si>
  <si>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</si>
  <si>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</si>
  <si>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</si>
  <si>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</si>
  <si>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</si>
  <si>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</si>
  <si>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</si>
  <si>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</si>
  <si>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</si>
  <si>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</si>
  <si>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</si>
  <si>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</si>
  <si>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</si>
  <si>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</si>
  <si>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</si>
  <si>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</si>
  <si>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</si>
  <si>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</si>
  <si>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</si>
  <si>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</si>
  <si>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</si>
  <si>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</si>
  <si>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</si>
  <si>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</si>
  <si>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</si>
  <si>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</si>
  <si>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</si>
  <si>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</si>
  <si>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</si>
  <si>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</si>
  <si>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</si>
  <si>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</si>
  <si>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</si>
  <si>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</si>
  <si>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</si>
  <si>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</si>
  <si>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</si>
  <si>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</si>
  <si>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</si>
  <si>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</si>
  <si>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</si>
  <si>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</si>
  <si>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</si>
  <si>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</si>
  <si>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</si>
  <si>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</si>
  <si>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</si>
  <si>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</si>
  <si>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</si>
  <si>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</si>
  <si>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criterios cumplidos</t>
  </si>
  <si>
    <t>criterios por cumplir</t>
  </si>
  <si>
    <t>Directorio de entidades DEL SECTOR</t>
  </si>
  <si>
    <t>PUBLICACIONES</t>
  </si>
  <si>
    <t>ACTUALIZACIONES</t>
  </si>
  <si>
    <t>no</t>
  </si>
  <si>
    <r>
      <t xml:space="preserve">Observaciones y evidencias del cambio
</t>
    </r>
    <r>
      <rPr>
        <sz val="11"/>
        <rFont val="Calibri"/>
        <family val="2"/>
        <charset val="1"/>
      </rPr>
      <t xml:space="preserve">Se debe tomar evidencia antes y despues del cambio y guardarlas en un sitio virtual </t>
    </r>
  </si>
  <si>
    <t>CLUB MILITAR</t>
  </si>
  <si>
    <t>CODIGO:GT
VERSION: 1
FECHA: 2019/06/07
PAGINA ___ DE ___</t>
  </si>
  <si>
    <t>Sección particular en la página de inicio del sitio web del sujeto obligado, denominada literalmente “Transparencia y acceso a información pública”</t>
  </si>
  <si>
    <t xml:space="preserve">REGISTRO DE PUBLICACIONES </t>
  </si>
  <si>
    <t>FECHA DE SOLICITUD</t>
  </si>
  <si>
    <t>FECHA DE PUBLICACIÓN</t>
  </si>
  <si>
    <t>URL PUBLICACIÓN</t>
  </si>
  <si>
    <t>TIPO</t>
  </si>
  <si>
    <t>PDF</t>
  </si>
  <si>
    <t>CATEGORÍA</t>
  </si>
  <si>
    <t>SUBCATEGORÍA</t>
  </si>
  <si>
    <t>TÍTULO</t>
  </si>
  <si>
    <t>DESCRIPCIÓN</t>
  </si>
  <si>
    <t>OFICINA Y/O RESPONSABLE DE PRODUCIR LA INFORMACIÓN</t>
  </si>
  <si>
    <t>OFICINA Y/O RESPONSABLE DE PUBLICAR LA INFORMACIÓN</t>
  </si>
  <si>
    <t>PERIODO DE PUBLICACIÓN</t>
  </si>
  <si>
    <t xml:space="preserve">Observaciones y evidencias del cambio
Se debe tomar evidencia antes y despues del cambio y guardarlas en un sitio virtual </t>
  </si>
  <si>
    <t>CATEGORIA DE LA INFORMACIÓN</t>
  </si>
  <si>
    <t>CODIGO:GT-NP01-F01
VERSION: 1
FECHA: 13/08/2019
PAGINA ___ DE ___</t>
  </si>
  <si>
    <t>Mecanismos para la atencion al socio</t>
  </si>
  <si>
    <t>Localizacion fisica, sedes, horarios y dias de atención al socio</t>
  </si>
  <si>
    <t>Correo Electrónico para notificaciones judiciales</t>
  </si>
  <si>
    <t>Politicas de Seguridad de la Información del sitio web y protección de datos personales</t>
  </si>
  <si>
    <t>Directorio web oficinas</t>
  </si>
  <si>
    <t>INFORMACIÓN DE INTERES</t>
  </si>
  <si>
    <t>Publicación de datos abiertos</t>
  </si>
  <si>
    <t>Información para niños y niñas y adolescentes</t>
  </si>
  <si>
    <t>Formulario electrónico de Peticiones, Solicitudes, Quejas, Reclamos y Denuncias para niños</t>
  </si>
  <si>
    <t>Club Militar - Información para niños</t>
  </si>
  <si>
    <t>Portafolio de servicios del Club Militar</t>
  </si>
  <si>
    <t>Carta de trato digno al socio</t>
  </si>
  <si>
    <t>Ayudas para la navegación en nuestro sitio web</t>
  </si>
  <si>
    <t>ESTRUCTURA ORGANICA Y TALENTO HUMANO</t>
  </si>
  <si>
    <t>Funciones y Deberes</t>
  </si>
  <si>
    <t>Caracterización de procesos</t>
  </si>
  <si>
    <t>Guías</t>
  </si>
  <si>
    <t>Instructivos</t>
  </si>
  <si>
    <t>Manuales Internos</t>
  </si>
  <si>
    <t>Procedimientos</t>
  </si>
  <si>
    <t>Funcionarios principales</t>
  </si>
  <si>
    <t>Directorio completo de funcionarios y contratistas (SIGEP)</t>
  </si>
  <si>
    <t>Escalas Salariales</t>
  </si>
  <si>
    <t>Manual de Funciones</t>
  </si>
  <si>
    <t>Perfil funcionarios principales</t>
  </si>
  <si>
    <t>Directorio de entidades GSED - Sector Defensa</t>
  </si>
  <si>
    <t>Directorio de agremiaciones, asociaciones y otros grupos de interés</t>
  </si>
  <si>
    <t>NORMATIVIDAD</t>
  </si>
  <si>
    <t>Normograma</t>
  </si>
  <si>
    <t>Estatutos internos del Club Militar</t>
  </si>
  <si>
    <t>Estatutos de Socios del Club Militar - Acuerdo 005 de 2018</t>
  </si>
  <si>
    <t>Resoluciones</t>
  </si>
  <si>
    <t>Decisiones y/o Políticas de interés al socio</t>
  </si>
  <si>
    <t>INFORMES FINANCIEROS Y PRESUPUESTALES</t>
  </si>
  <si>
    <t>Presupuesto general – Desagregación de presupuesto</t>
  </si>
  <si>
    <t>Ingresos</t>
  </si>
  <si>
    <t>Gastos</t>
  </si>
  <si>
    <t>Política de Administración de Riesgos</t>
  </si>
  <si>
    <t>Código de Ética</t>
  </si>
  <si>
    <t>Política de Buen Gobierno</t>
  </si>
  <si>
    <t>Manuales</t>
  </si>
  <si>
    <t>Planeación institucional</t>
  </si>
  <si>
    <t>Plan estratégico institucional</t>
  </si>
  <si>
    <t>Plan de Acción</t>
  </si>
  <si>
    <t>Plan de Gestión integral de residuos</t>
  </si>
  <si>
    <t>Plan Anticorrupción y de atención al Ciudadano</t>
  </si>
  <si>
    <t>Plan Institucional de Bienestar e Incentivos</t>
  </si>
  <si>
    <t>Plan Anual de Adquisicines  PAA</t>
  </si>
  <si>
    <t>Plan estratégico de tecnologías de la información PETIC</t>
  </si>
  <si>
    <t>Informes de gestión</t>
  </si>
  <si>
    <t>CONTROL</t>
  </si>
  <si>
    <t xml:space="preserve">Informes y seguimientos Oficina de Control Interno </t>
  </si>
  <si>
    <t>Informe Ejecutivo Anual de Control Interno</t>
  </si>
  <si>
    <t>Informe Pormenorizado de Control Interno</t>
  </si>
  <si>
    <t>Informe de Seguimiento a la Atención de Peticiones, Quejas, Reclamos, Sugerencias y Denuncias - PQRSD</t>
  </si>
  <si>
    <t>Informe Anual de Evaluación de Control Interno Contable</t>
  </si>
  <si>
    <t>Informe de Evaluación a la Gestión Institucional</t>
  </si>
  <si>
    <t>Informe de Derechos de Autor Software</t>
  </si>
  <si>
    <t>Informe de Información Litigiosa EKOGUI</t>
  </si>
  <si>
    <t>Informe de Austeridad en el Gasto</t>
  </si>
  <si>
    <t>Seguimiento a las Estrategias del Plan Anticorrupción y de Atención al Ciudadano</t>
  </si>
  <si>
    <t>Seguimiento al Sistema Integrado de Información Financiera - SIIF Nación</t>
  </si>
  <si>
    <t>Seguimiento a la Rendición de Cuentas de la Entidad - Audiencia Pública</t>
  </si>
  <si>
    <t>Informe de seguimiento Plan de Mejoramiento Archivístico</t>
  </si>
  <si>
    <t>Informe Auditoría Contraloría General de la República Vigencia 2012</t>
  </si>
  <si>
    <t>Informe Auditoría Contraloría General de la República Vigencia 2015</t>
  </si>
  <si>
    <t>Informe Auditoria Ministerio de Defensa Nacional - Oficina Control Interno</t>
  </si>
  <si>
    <t>Informe de seguimiento al Plan de Mejoramiento CGR</t>
  </si>
  <si>
    <t>Entes de Control</t>
  </si>
  <si>
    <t>Defensa Judicial</t>
  </si>
  <si>
    <t>CONTRATACIÓN</t>
  </si>
  <si>
    <t>Informes de Ejecución de contratos</t>
  </si>
  <si>
    <t>Manual, procedimientos, lineamientos y políticas en materia de adquisición y compras</t>
  </si>
  <si>
    <t>Plan Anual de Adquisiciones (SECOP)</t>
  </si>
  <si>
    <t>Plan Anual de Adquisiciones (Información institucional y modificaciones)</t>
  </si>
  <si>
    <t>Publicación Contratos, Avisos de convocatoria, Procesos de Contratación en curso (SECOP)</t>
  </si>
  <si>
    <t>TRÁMITES Y SERVICIOS</t>
  </si>
  <si>
    <t>Trámite Ingreso Socio Club Militar</t>
  </si>
  <si>
    <t>Encuesta de satisfacción del Trámite Club Militar</t>
  </si>
  <si>
    <t>Información mínima requerida a publicar artículos 9,10 y 11 de la Ley 1712 de 2014</t>
  </si>
  <si>
    <t>Registro de Activos de información</t>
  </si>
  <si>
    <t>Registro de Publicaciones</t>
  </si>
  <si>
    <t>Costos de Reproducción</t>
  </si>
  <si>
    <t>Mecanismos para presentar Quejas y reclamos en relación con omisiones o acciones del sujeto obligado</t>
  </si>
  <si>
    <t>Informe Trimestral de PQRD</t>
  </si>
  <si>
    <t>Registro público de Peticiones</t>
  </si>
  <si>
    <t>Cuadro de Clasificación Documental</t>
  </si>
  <si>
    <t>Tablas de Valoración Documental</t>
  </si>
  <si>
    <t>PERCEPCIÓN</t>
  </si>
  <si>
    <t>Informe de resultados de la Evaluación de Servicios Misionales</t>
  </si>
  <si>
    <t>Indicadores y resultados de satisfacción del Trámite del Club Militar</t>
  </si>
  <si>
    <t>Informe Evaluación satisfacción del cliente frente a la respuesta a las PQRD</t>
  </si>
  <si>
    <t>Encuesta de percepción frente al acceso y consulta de la información publicada en la página web del Club Militar</t>
  </si>
  <si>
    <t>Grupo Misional de Atención Integral al Socio</t>
  </si>
  <si>
    <t>Grupo de Gestión TICS</t>
  </si>
  <si>
    <t>Oficina Asesora de Planeación - Comunicaciones Estratégicas</t>
  </si>
  <si>
    <t>Oficina Asesora de Planeación</t>
  </si>
  <si>
    <t>Grupo de Gestión Talento Humano</t>
  </si>
  <si>
    <t>Oficina Asesora Jurídica</t>
  </si>
  <si>
    <t>Grupo de Gestión Financiera</t>
  </si>
  <si>
    <t>Oficina de Control Interno</t>
  </si>
  <si>
    <t>Grupo de Gestión Administrativa</t>
  </si>
  <si>
    <t>A solicitud</t>
  </si>
  <si>
    <t>link</t>
  </si>
  <si>
    <t>N/R</t>
  </si>
  <si>
    <t>https://clubmilitar.gov.co/home/datos-de-contacto/</t>
  </si>
  <si>
    <t>https://clubmilitar.gov.co/home/sedes-y-horarios-de-atencion/</t>
  </si>
  <si>
    <t>https://clubmilitar.gov.co/home/notificaciones-judiciales/</t>
  </si>
  <si>
    <t>https://clubmilitar.gov.co/home/politica-de-proteccion-de-datos/</t>
  </si>
  <si>
    <t>https://clubmilitar.gov.co/home/directorio-web-de-oficinas/</t>
  </si>
  <si>
    <t>http://www.datos.gov.co/</t>
  </si>
  <si>
    <t>https://clubmilitar.gov.co/home/preguntas-frecuentes/</t>
  </si>
  <si>
    <t>https://clubmilitar.gov.co/home/glosario/</t>
  </si>
  <si>
    <t>https://clubmilitar.gov.co/home/</t>
  </si>
  <si>
    <t>https://clubmilitar.gov.co/home/calendario/</t>
  </si>
  <si>
    <t>https://www.clubmilitar.gov.co/proceso/</t>
  </si>
  <si>
    <t>https://clubmilitar.gov.co/home/sala-de-prensa/club-militar-tiene-subcampeona-nacional-infantil-en-natacion/</t>
  </si>
  <si>
    <t>https://clubmilitar.gov.co/home/servicios/</t>
  </si>
  <si>
    <t>https://clubmilitar.gov.co/home/derechos-y-deberes/</t>
  </si>
  <si>
    <t>https://www.clubmilitar.gov.co/2-9-ayudas-para-la-navegacion-en-nuestro-sitio-web/</t>
  </si>
  <si>
    <t>https://clubmilitar.gov.co/home/un-recorrido-hacia-la-historia/</t>
  </si>
  <si>
    <t>https://clubmilitar.gov.co/home/caracterizacion-de-procesos/</t>
  </si>
  <si>
    <t>https://clubmilitar.gov.co/home/guias/</t>
  </si>
  <si>
    <t>https://clubmilitar.gov.co/home/instructivos/</t>
  </si>
  <si>
    <t>https://clubmilitar.gov.co/home/manuales-internos/</t>
  </si>
  <si>
    <t>https://clubmilitar.gov.co/home/procedimientos/</t>
  </si>
  <si>
    <t>https://clubmilitar.gov.co/home/organigrama-2/</t>
  </si>
  <si>
    <t>https://clubmilitar.gov.co/home/directorio-funcionarios-principales-2/</t>
  </si>
  <si>
    <t>https://www.funcionpublica.gov.co/web/sigep/directorio/</t>
  </si>
  <si>
    <t>https://clubmilitar.gov.co/home/wp-content/uploads/2019/09/Escala-salarial-2019.pdf</t>
  </si>
  <si>
    <t>https://clubmilitar.gov.co/home/wp-content/uploads/2019/09/MANUAL-PARA-CLUB-MILITAR-DEFINITIVO-MAYO-2015.pdf</t>
  </si>
  <si>
    <t>https://clubmilitar.gov.co/home/funcionarios-principales/</t>
  </si>
  <si>
    <t>https://www.gsed.gov.co/irj/portal/GSED/contenido?NavigationTarget=navurl://4b5053d012fb3a8b3aea254dd0a42a63&amp;guest_user=Guest_GSED</t>
  </si>
  <si>
    <t>https://clubmilitar.gov.co/home/gremios/</t>
  </si>
  <si>
    <t>http://www.cnsc.gov.co/</t>
  </si>
  <si>
    <t>https://clubmilitar.gov.co/home/wp-content/uploads/2019/09/MC-F02-NORMOGRAMA.pdf</t>
  </si>
  <si>
    <t>https://clubmilitar.gov.co/home/estatutos-club-militar/</t>
  </si>
  <si>
    <t>https://clubmilitar.gov.co/home/wp-content/uploads/2019/09/ACUERDO-005-DE-2018-ESTATUTO-SOCIOS.pdf</t>
  </si>
  <si>
    <t>https://clubmilitar.gov.co/home/resoluciones/</t>
  </si>
  <si>
    <t>https://clubmilitar.gov.co/home/decisiones-y-o-politicas-de-interes-al-socio/</t>
  </si>
  <si>
    <t>https://clubmilitar.gov.co/home/presupuestal/</t>
  </si>
  <si>
    <t>https://clubmilitar.gov.co/home/ingresos-anuales/</t>
  </si>
  <si>
    <t>https://clubmilitar.gov.co/home/gastos-anuales/</t>
  </si>
  <si>
    <t>https://clubmilitar.gov.co/home/estados-financieros/</t>
  </si>
  <si>
    <t>https://clubmilitar.gov.co/home/wp-content/uploads/2019/09/DE-NP01-POLITICA-DE-ADMINISTRACION-DE-RIESGOS.pdf</t>
  </si>
  <si>
    <t>https://www.clubmilitar.gov.co/p2/wp-content/uploads/2019/08/Codigo-de-Integridad.-pdf.pdf</t>
  </si>
  <si>
    <t>https://www.clubmilitar.gov.co/p2/wp-content/uploads/2018/11/DE-M01-MANUAL-CODIGO-DE-BUEN-GOBIERNO-1-1.pdf</t>
  </si>
  <si>
    <t>https://clubmilitar.gov.co/home/manuales/</t>
  </si>
  <si>
    <t>https://clubmilitar.gov.co/home/wp-content/uploads/2019/09/plan-estrategico-2019-2022CM-1.pdf</t>
  </si>
  <si>
    <t>https://clubmilitar.gov.co/home/plan-de-accion/</t>
  </si>
  <si>
    <t>https://clubmilitar.gov.co/home/wp-content/uploads/2019/09/GI-M08-PLAN-DE-GESTI%C3%93N-INTEGRAL-DE-RESIDUOS-CLUB-MILITAR.pdf</t>
  </si>
  <si>
    <t>https://clubmilitar.gov.co/home/plan-anticorrupcion-y-de-atencion-al-ciudadano/</t>
  </si>
  <si>
    <t>https://clubmilitar.gov.co/home/wp-content/uploads/2019/09/Plan-de-bienestar-2019-web.pdf</t>
  </si>
  <si>
    <t>https://clubmilitar.gov.co/home/plan-anual-de-adquisiciones/</t>
  </si>
  <si>
    <t>https://clubmilitar.gov.co/home/wp-content/uploads/2019/09/GT-Q03-PLAN-ESTRAT%C3%89GICO-DE-TECNOLOG%C3%8DAS-DE-LA-INFORMACI%C3%93N-PETIC.pdf</t>
  </si>
  <si>
    <t>https://www.clubmilitar.gov.co/programas-y-proyectos-en-ejecucion/</t>
  </si>
  <si>
    <t>https://clubmilitar.gov.co/home/metas-objetivos-e-indicadores-de-gestion-y-o-desempeno/</t>
  </si>
  <si>
    <t>https://www.clubmilitar.gov.co/participacion-en-la-formulacion-de-politicas/</t>
  </si>
  <si>
    <t>https://clubmilitar.gov.co/home/informes-de-gestion/</t>
  </si>
  <si>
    <t>https://clubmilitar.gov.co/home/informe-ejecutivo-anual-de-control-interno/</t>
  </si>
  <si>
    <t>https://clubmilitar.gov.co/home/informe-pormenorizado-de-control-interno/</t>
  </si>
  <si>
    <t>https://clubmilitar.gov.co/home/informe-de-seguimiento-a-la-atencion-de-peticiones-quejas-reclamos-sugerencias-y-denuncias-pqrsd/</t>
  </si>
  <si>
    <t>https://clubmilitar.gov.co/home/informe-anual-de-evaluacion-de-control-interno-contable/</t>
  </si>
  <si>
    <t>https://clubmilitar.gov.co/home/informe-de-evaluacion-a-la-gestion-institucional/</t>
  </si>
  <si>
    <t>https://clubmilitar.gov.co/home/informe-de-derechos-de-autor-software/</t>
  </si>
  <si>
    <t>https://clubmilitar.gov.co/home/informe-de-informacion-litigiosa-ekogui/</t>
  </si>
  <si>
    <t>https://clubmilitar.gov.co/home/informe-de-austeridad-en-el-gasto/</t>
  </si>
  <si>
    <t>https://clubmilitar.gov.co/home/seguimiento-a-las-estrategias-del-plan-anticorrupcion-y-de-atencion-al-ciudadano/</t>
  </si>
  <si>
    <t>https://clubmilitar.gov.co/home/seguimiento-al-sistema-integrado-de-informacion-financiera-siif-nacion/</t>
  </si>
  <si>
    <t>https://clubmilitar.gov.co/home/seguimiento-a-la-rendicion-de-cuentas-de-la-entidad-audiencia-publica/</t>
  </si>
  <si>
    <t>En proceso</t>
  </si>
  <si>
    <t>https://clubmilitar.gov.co/home/wp-content/uploads/2019/10/Plan-de-mejoramiento-suscrito-con-la-CGR.pdf</t>
  </si>
  <si>
    <t>https://clubmilitar.gov.co/home/wp-content/uploads/2019/10/Informe-CGR-Vigencia2012.pdf</t>
  </si>
  <si>
    <t>https://clubmilitar.gov.co/home/wp-content/uploads/2019/10/Informe-Auditoria-OCI-MDN.pdf</t>
  </si>
  <si>
    <t>https://clubmilitar.gov.co/home/informe-de-seguimiento-al-plan-de-mejoramiento-cgr/</t>
  </si>
  <si>
    <t>https://clubmilitar.gov.co/home/entes-de-control/</t>
  </si>
  <si>
    <t>https://community.secop.gov.co/Public/Tendering/ContractNoticeManagement/Index?currentLanguage=es-CO&amp;Page=login&amp;Country=CO&amp;SkinName=CCE</t>
  </si>
  <si>
    <t>https://clubmilitar.gov.co/home/wp-content/uploads/2019/10/LA-M02-MANUAL-DE-CONTRATACI%C3%93N-SUPERVISI%C3%93N-E-INTERVENTORIA.pdf</t>
  </si>
  <si>
    <t>https://community.secop.gov.co/Public/App/AnnualPurchasingPlanManagementPublic/Index?currentLanguage=en&amp;Page=login&amp;Country=CO&amp;SkinName=CCE</t>
  </si>
  <si>
    <t>https://clubmilitar.gov.co/home/tramite-ingreso-socio-club-militar/</t>
  </si>
  <si>
    <t>https://clubmilitar.gov.co/home/wp-content/uploads/2019/10/ACUERDO-005-DE-2018-ESTATUTO-SOCIOS.pdf</t>
  </si>
  <si>
    <t>https://www.clubmilitar.gov.co/transparencia-y-acceso-a-informacion-publica-2/</t>
  </si>
  <si>
    <t>https://www.clubmilitar.gov.co/informe-trimestral-de-pqrd/</t>
  </si>
  <si>
    <t>https://www.clubmilitar.gov.co/11-1-informe-de-resultados-de-la-evaluacion-de-servicios-misionales/</t>
  </si>
  <si>
    <t>https://docs.google.com/forms/d/e/1FAIpQLSeTCiXAEnRfov5spXmPHE5SnZwvlQG0DkBE-cyo5rXf7Gu2Mw/viewform</t>
  </si>
  <si>
    <t>MECANISMOS DE CONTACTO</t>
  </si>
  <si>
    <r>
      <t xml:space="preserve">Observaciones y evidencias del cambio
</t>
    </r>
    <r>
      <rPr>
        <sz val="14"/>
        <rFont val="Calibri"/>
        <family val="2"/>
        <scheme val="minor"/>
      </rPr>
      <t xml:space="preserve">Se debe tomar evidencia antes y despues del cambio y guardarlas en un sitio virtual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</si>
</sst>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0"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color rgb="FF000000"/>
      <name val="Calibri"/>
      <family val="2"/>
      <charset val="1"/>
    </font>
    <font>
      <sz val="18"/>
      <color rgb="FF000000"/>
      <name val="Calibri"/>
      <family val="2"/>
      <charset val="1"/>
    </font>
    <font>
      <b/>
      <sz val="16"/>
      <color rgb="FF000000"/>
      <name val="Calibri"/>
      <family val="2"/>
      <charset val="1"/>
    </font>
    <font>
      <b/>
      <sz val="11"/>
      <color rgb="FF000000"/>
      <name val="Calibri"/>
      <family val="2"/>
    </font>
    <font>
      <sz val="11"/>
      <name val="Calibri"/>
      <family val="2"/>
      <charset val="1"/>
    </font>
    <font>
      <b/>
      <sz val="11"/>
      <name val="Calibri"/>
      <family val="2"/>
      <charset val="1"/>
    </font>
    <font>
      <u/>
      <sz val="11"/>
      <color theme="10"/>
      <name val="Calibri"/>
      <family val="2"/>
    </font>
    <font>
      <sz val="12"/>
      <color theme="1"/>
      <name val="Arial Narrow"/>
      <family val="2"/>
    </font>
    <font>
      <sz val="16"/>
      <color theme="1"/>
      <name val="Arial Narrow"/>
      <family val="2"/>
    </font>
    <font>
      <sz val="20"/>
      <color theme="1"/>
      <name val="Arial Narrow"/>
      <family val="2"/>
    </font>
    <font>
      <sz val="14"/>
      <color rgb="FF000000"/>
      <name val="Calibri"/>
      <family val="2"/>
      <scheme val="minor"/>
    </font>
    <font>
      <sz val="14"/>
      <name val="Calibri"/>
      <family val="2"/>
      <scheme val="minor"/>
    </font>
    <font>
      <sz val="14"/>
      <color theme="1"/>
      <name val="Calibri"/>
      <family val="2"/>
      <scheme val="minor"/>
    </font>
    <font>
      <b/>
      <sz val="14"/>
      <color rgb="FF000000"/>
      <name val="Calibri"/>
      <family val="2"/>
      <scheme val="minor"/>
    </font>
    <font>
      <b/>
      <sz val="14"/>
      <name val="Calibri"/>
      <family val="2"/>
      <scheme val="minor"/>
    </font>
    <font>
      <sz val="14"/>
      <color rgb="FFFF0000"/>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cellStyleXfs>
  <cellXfs count="197">
    <xf numFmtId="0" fontId="0" fillId="0" borderId="0" xfId="0"/>
    <xf numFmtId="0" fontId="0" fillId="0" borderId="3" xfId="0"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2" xfId="0" applyFont="1" applyFill="1" applyBorder="1"/>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5" fillId="0" borderId="2" xfId="0" applyFont="1" applyFill="1" applyBorder="1" applyAlignment="1">
      <alignment horizontal="left"/>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ont="1" applyFill="1" applyBorder="1"/>
    <xf numFmtId="0" fontId="0" fillId="0" borderId="6" xfId="0" applyFont="1" applyFill="1" applyBorder="1" applyAlignment="1">
      <alignment vertical="center" wrapText="1"/>
    </xf>
    <xf numFmtId="0" fontId="3" fillId="0" borderId="3" xfId="1" applyFill="1" applyBorder="1" applyAlignment="1" applyProtection="1">
      <alignment horizontal="center" vertical="center" wrapText="1"/>
    </xf>
    <xf numFmtId="0" fontId="0" fillId="0" borderId="0" xfId="0" applyFill="1" applyAlignment="1">
      <alignment vertical="center"/>
    </xf>
    <xf numFmtId="0" fontId="0" fillId="0" borderId="5" xfId="0" applyFont="1" applyFill="1" applyBorder="1"/>
    <xf numFmtId="0" fontId="0" fillId="0" borderId="8" xfId="0" applyFont="1" applyFill="1" applyBorder="1"/>
    <xf numFmtId="9" fontId="0" fillId="0" borderId="11" xfId="2" applyFont="1" applyFill="1" applyBorder="1" applyAlignment="1">
      <alignment horizontal="center" vertical="center"/>
    </xf>
    <xf numFmtId="9" fontId="0" fillId="0" borderId="14" xfId="2" applyFont="1" applyFill="1" applyBorder="1" applyAlignment="1">
      <alignment horizontal="center" vertical="center"/>
    </xf>
    <xf numFmtId="0" fontId="0" fillId="0" borderId="9" xfId="0" applyFill="1" applyBorder="1"/>
    <xf numFmtId="0" fontId="0" fillId="0" borderId="12" xfId="0" applyFill="1" applyBorder="1"/>
    <xf numFmtId="0" fontId="0" fillId="0" borderId="3" xfId="0" applyFont="1" applyFill="1" applyBorder="1" applyAlignment="1">
      <alignment horizontal="center"/>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8"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ont="1" applyFill="1" applyBorder="1" applyAlignment="1">
      <alignment vertical="center" wrapText="1"/>
    </xf>
    <xf numFmtId="0" fontId="0" fillId="0" borderId="3" xfId="0" applyFill="1" applyBorder="1" applyAlignment="1">
      <alignment horizontal="left" vertical="center" wrapText="1"/>
    </xf>
    <xf numFmtId="0" fontId="8" fillId="0" borderId="3" xfId="1" applyFont="1"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3" xfId="0"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xf>
    <xf numFmtId="0" fontId="0" fillId="0" borderId="5" xfId="0" applyFont="1" applyFill="1" applyBorder="1" applyAlignment="1">
      <alignment horizontal="center"/>
    </xf>
    <xf numFmtId="0" fontId="11" fillId="0" borderId="0" xfId="0" applyFont="1" applyFill="1"/>
    <xf numFmtId="0" fontId="2"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left"/>
    </xf>
    <xf numFmtId="0" fontId="0" fillId="0" borderId="3" xfId="0" applyFill="1" applyBorder="1" applyAlignment="1">
      <alignment horizontal="center"/>
    </xf>
    <xf numFmtId="0" fontId="0" fillId="0" borderId="3" xfId="0" applyFill="1" applyBorder="1" applyAlignment="1"/>
    <xf numFmtId="0" fontId="0" fillId="0" borderId="6" xfId="0" applyFill="1" applyBorder="1" applyAlignment="1">
      <alignment vertical="center"/>
    </xf>
    <xf numFmtId="0" fontId="8" fillId="0" borderId="3" xfId="1" applyFont="1" applyFill="1" applyBorder="1" applyAlignment="1" applyProtection="1">
      <alignment horizontal="left" vertical="center" wrapText="1"/>
    </xf>
    <xf numFmtId="0" fontId="0" fillId="0" borderId="8" xfId="0" applyFill="1" applyBorder="1" applyAlignment="1">
      <alignment vertical="center"/>
    </xf>
    <xf numFmtId="0" fontId="8" fillId="0" borderId="3" xfId="0" applyFont="1" applyFill="1" applyBorder="1" applyAlignment="1">
      <alignment horizontal="left" vertical="center"/>
    </xf>
    <xf numFmtId="0" fontId="0" fillId="0" borderId="5" xfId="0" applyFill="1" applyBorder="1" applyAlignment="1">
      <alignment vertical="center"/>
    </xf>
    <xf numFmtId="0" fontId="8" fillId="0" borderId="6" xfId="0" applyFont="1" applyFill="1" applyBorder="1" applyAlignment="1">
      <alignment vertical="center" wrapText="1"/>
    </xf>
    <xf numFmtId="0" fontId="8" fillId="0" borderId="8" xfId="0" applyFont="1" applyFill="1" applyBorder="1" applyAlignment="1"/>
    <xf numFmtId="0" fontId="8" fillId="0" borderId="5" xfId="0" applyFont="1" applyFill="1" applyBorder="1" applyAlignment="1"/>
    <xf numFmtId="0" fontId="8" fillId="0" borderId="8" xfId="0" applyFont="1" applyFill="1" applyBorder="1" applyAlignment="1">
      <alignment vertical="center"/>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2" fillId="0" borderId="3" xfId="0" applyFont="1" applyFill="1" applyBorder="1" applyAlignment="1">
      <alignment horizontal="center"/>
    </xf>
    <xf numFmtId="0" fontId="7"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xf>
    <xf numFmtId="0" fontId="0" fillId="0" borderId="5" xfId="0" applyFill="1" applyBorder="1" applyAlignment="1">
      <alignment horizont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8" xfId="0" applyFill="1" applyBorder="1"/>
    <xf numFmtId="0" fontId="0" fillId="0" borderId="5" xfId="0" applyFill="1" applyBorder="1"/>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15" xfId="0" applyFill="1" applyBorder="1" applyAlignment="1">
      <alignment horizontal="center"/>
    </xf>
    <xf numFmtId="0" fontId="0" fillId="0" borderId="16" xfId="0" applyFill="1" applyBorder="1" applyAlignment="1">
      <alignment horizontal="center"/>
    </xf>
    <xf numFmtId="0" fontId="8" fillId="0" borderId="8" xfId="0" applyFont="1" applyFill="1" applyBorder="1" applyAlignment="1">
      <alignment horizontal="left"/>
    </xf>
    <xf numFmtId="0" fontId="8" fillId="0" borderId="5" xfId="0" applyFont="1" applyFill="1" applyBorder="1" applyAlignment="1">
      <alignment horizontal="left"/>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8" fillId="0" borderId="6" xfId="1" applyFont="1" applyFill="1" applyBorder="1" applyAlignment="1" applyProtection="1">
      <alignment horizontal="left" vertical="center" wrapText="1"/>
    </xf>
    <xf numFmtId="0" fontId="8" fillId="0" borderId="8"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xf>
    <xf numFmtId="0" fontId="0" fillId="0" borderId="3" xfId="0" applyFill="1" applyBorder="1"/>
    <xf numFmtId="0" fontId="8" fillId="0" borderId="3" xfId="0" applyFont="1" applyFill="1" applyBorder="1" applyAlignment="1">
      <alignment horizontal="left" vertical="center" wrapText="1"/>
    </xf>
    <xf numFmtId="0" fontId="8" fillId="0" borderId="3" xfId="0" applyFont="1" applyFill="1" applyBorder="1" applyAlignment="1">
      <alignment horizontal="left"/>
    </xf>
    <xf numFmtId="0" fontId="8" fillId="0" borderId="6"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15" xfId="0" applyFill="1" applyBorder="1"/>
    <xf numFmtId="0" fontId="0" fillId="0" borderId="16" xfId="0" applyFill="1" applyBorder="1"/>
    <xf numFmtId="0" fontId="0" fillId="0" borderId="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2" fillId="0" borderId="15" xfId="0"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 xfId="0" applyFill="1" applyBorder="1" applyAlignment="1">
      <alignment horizontal="center" vertical="center"/>
    </xf>
    <xf numFmtId="0" fontId="2" fillId="0" borderId="3" xfId="0" applyFont="1" applyFill="1" applyBorder="1" applyAlignment="1">
      <alignment horizontal="center" vertical="center" wrapText="1"/>
    </xf>
    <xf numFmtId="0" fontId="0" fillId="0" borderId="6" xfId="0" applyFont="1" applyFill="1" applyBorder="1" applyAlignment="1">
      <alignment horizontal="center"/>
    </xf>
    <xf numFmtId="0" fontId="0" fillId="0" borderId="5" xfId="0" applyFont="1" applyFill="1" applyBorder="1" applyAlignment="1">
      <alignment horizontal="center"/>
    </xf>
    <xf numFmtId="0" fontId="11" fillId="0" borderId="3" xfId="0" applyFont="1" applyFill="1" applyBorder="1" applyAlignment="1">
      <alignment horizontal="center"/>
    </xf>
    <xf numFmtId="0" fontId="13" fillId="0" borderId="3" xfId="0" applyFont="1" applyFill="1" applyBorder="1" applyAlignment="1">
      <alignment horizontal="center" vertical="center"/>
    </xf>
    <xf numFmtId="0" fontId="8" fillId="0" borderId="6" xfId="0" applyFont="1" applyFill="1" applyBorder="1" applyAlignment="1">
      <alignment horizontal="left" vertical="center"/>
    </xf>
    <xf numFmtId="0" fontId="8" fillId="0" borderId="8" xfId="0" applyFont="1" applyFill="1" applyBorder="1" applyAlignment="1">
      <alignment horizontal="left" vertical="center"/>
    </xf>
    <xf numFmtId="0" fontId="8" fillId="0" borderId="5" xfId="0" applyFont="1" applyFill="1" applyBorder="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Alignment="1">
      <alignment horizontal="left" vertical="center" wrapText="1"/>
    </xf>
    <xf numFmtId="0" fontId="14" fillId="0" borderId="0" xfId="0" applyFont="1" applyFill="1"/>
    <xf numFmtId="0" fontId="16" fillId="0" borderId="3" xfId="0" applyFont="1" applyFill="1" applyBorder="1" applyAlignment="1">
      <alignment horizontal="center"/>
    </xf>
    <xf numFmtId="0" fontId="16" fillId="0" borderId="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3" xfId="0" applyFont="1" applyFill="1" applyBorder="1" applyAlignment="1">
      <alignment vertical="center" wrapText="1"/>
    </xf>
    <xf numFmtId="0" fontId="16" fillId="0" borderId="0" xfId="0" applyFont="1" applyFill="1"/>
    <xf numFmtId="0" fontId="1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4" fillId="0" borderId="0" xfId="0" applyFont="1" applyFill="1" applyBorder="1"/>
    <xf numFmtId="14" fontId="14" fillId="0" borderId="3" xfId="0" applyNumberFormat="1"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vertical="center" wrapText="1"/>
    </xf>
    <xf numFmtId="0" fontId="15" fillId="0" borderId="18" xfId="0" applyFont="1" applyFill="1" applyBorder="1" applyAlignment="1">
      <alignment vertical="center" wrapText="1"/>
    </xf>
    <xf numFmtId="0" fontId="15" fillId="0" borderId="3" xfId="0" applyFont="1" applyFill="1" applyBorder="1" applyAlignment="1">
      <alignment horizontal="center" vertical="center" wrapText="1"/>
    </xf>
    <xf numFmtId="164" fontId="15" fillId="0" borderId="3" xfId="0" applyNumberFormat="1" applyFont="1" applyFill="1" applyBorder="1" applyAlignment="1">
      <alignment horizontal="center" vertical="center" wrapText="1"/>
    </xf>
    <xf numFmtId="0" fontId="16" fillId="0" borderId="19" xfId="0" applyFont="1" applyFill="1" applyBorder="1" applyAlignment="1" applyProtection="1">
      <alignment horizontal="center" vertical="center"/>
      <protection locked="0"/>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18" xfId="0" applyFont="1" applyBorder="1" applyAlignment="1">
      <alignment vertical="center" wrapText="1"/>
    </xf>
    <xf numFmtId="0" fontId="15" fillId="0" borderId="3" xfId="0" applyFont="1" applyBorder="1" applyAlignment="1">
      <alignment horizontal="center" vertical="center" wrapText="1"/>
    </xf>
    <xf numFmtId="164" fontId="15" fillId="0" borderId="3" xfId="0" applyNumberFormat="1" applyFont="1" applyBorder="1" applyAlignment="1">
      <alignment horizontal="center" vertical="center" wrapText="1"/>
    </xf>
    <xf numFmtId="0" fontId="16" fillId="2" borderId="19" xfId="0" applyFont="1" applyFill="1" applyBorder="1" applyAlignment="1" applyProtection="1">
      <alignment horizontal="center" vertical="center"/>
      <protection locked="0"/>
    </xf>
    <xf numFmtId="0" fontId="19" fillId="0" borderId="18" xfId="0" applyFont="1" applyBorder="1" applyAlignment="1">
      <alignment vertical="center" wrapText="1"/>
    </xf>
    <xf numFmtId="0" fontId="15"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5">
    <cellStyle name="Hipervínculo" xfId="1" builtinId="8"/>
    <cellStyle name="Hipervínculo 2" xfId="4" xr:uid="{00000000-0005-0000-0000-000001000000}"/>
    <cellStyle name="Normal" xfId="0" builtinId="0"/>
    <cellStyle name="Normal 2" xfId="3" xr:uid="{00000000-0005-0000-0000-000003000000}"/>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449035</xdr:colOff>
      <xdr:row>1</xdr:row>
      <xdr:rowOff>190501</xdr:rowOff>
    </xdr:from>
    <xdr:to>
      <xdr:col>2</xdr:col>
      <xdr:colOff>761999</xdr:colOff>
      <xdr:row>1</xdr:row>
      <xdr:rowOff>1019176</xdr:rowOff>
    </xdr:to>
    <xdr:pic>
      <xdr:nvPicPr>
        <xdr:cNvPr id="2" name="Imagen 1">
          <a:extLst>
            <a:ext uri="{FF2B5EF4-FFF2-40B4-BE49-F238E27FC236}">
              <a16:creationId xmlns:a16="http://schemas.microsoft.com/office/drawing/2014/main" id="{F7D1D68B-1ADE-4478-B233-ED94FFD9806E}"/>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1061356" y="381001"/>
          <a:ext cx="1469572"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219075</xdr:colOff>
      <xdr:row>21</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21</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21</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585107</xdr:colOff>
      <xdr:row>1</xdr:row>
      <xdr:rowOff>217715</xdr:rowOff>
    </xdr:from>
    <xdr:to>
      <xdr:col>1</xdr:col>
      <xdr:colOff>353786</xdr:colOff>
      <xdr:row>1</xdr:row>
      <xdr:rowOff>1046390</xdr:rowOff>
    </xdr:to>
    <xdr:pic>
      <xdr:nvPicPr>
        <xdr:cNvPr id="8" name="Imagen 1">
          <a:extLst>
            <a:ext uri="{FF2B5EF4-FFF2-40B4-BE49-F238E27FC236}">
              <a16:creationId xmlns:a16="http://schemas.microsoft.com/office/drawing/2014/main" id="{B6F87D66-188D-4B74-BC2F-B179A6399264}"/>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585107" y="408215"/>
          <a:ext cx="925286"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lubmilitar.gov.co/home/wp-content/uploads/2019/09/MANUAL-PARA-CLUB-MILITAR-DEFINITIVO-MAYO-2015.pdf" TargetMode="External"/><Relationship Id="rId21" Type="http://schemas.openxmlformats.org/officeDocument/2006/relationships/hyperlink" Target="https://clubmilitar.gov.co/home/procedimientos/" TargetMode="External"/><Relationship Id="rId42" Type="http://schemas.openxmlformats.org/officeDocument/2006/relationships/hyperlink" Target="https://www.clubmilitar.gov.co/p2/wp-content/uploads/2018/11/DE-M01-MANUAL-CODIGO-DE-BUEN-GOBIERNO-1-1.pdf" TargetMode="External"/><Relationship Id="rId47" Type="http://schemas.openxmlformats.org/officeDocument/2006/relationships/hyperlink" Target="https://clubmilitar.gov.co/home/wp-content/uploads/2019/09/Plan-de-bienestar-2019-web.pdf" TargetMode="External"/><Relationship Id="rId63" Type="http://schemas.openxmlformats.org/officeDocument/2006/relationships/hyperlink" Target="https://clubmilitar.gov.co/home/seguimiento-a-las-estrategias-del-plan-anticorrupcion-y-de-atencion-al-ciudadano/" TargetMode="External"/><Relationship Id="rId68" Type="http://schemas.openxmlformats.org/officeDocument/2006/relationships/hyperlink" Target="https://clubmilitar.gov.co/home/wp-content/uploads/2019/10/Informe-Auditoria-OCI-MDN.pdf" TargetMode="External"/><Relationship Id="rId16" Type="http://schemas.openxmlformats.org/officeDocument/2006/relationships/hyperlink" Target="https://clubmilitar.gov.co/home/un-recorrido-hacia-la-historia/" TargetMode="External"/><Relationship Id="rId11" Type="http://schemas.openxmlformats.org/officeDocument/2006/relationships/hyperlink" Target="https://clubmilitar.gov.co/home/sala-de-prensa/club-militar-tiene-subcampeona-nacional-infantil-en-natacion/" TargetMode="External"/><Relationship Id="rId32" Type="http://schemas.openxmlformats.org/officeDocument/2006/relationships/hyperlink" Target="https://clubmilitar.gov.co/home/wp-content/uploads/2019/09/ACUERDO-005-DE-2018-ESTATUTO-SOCIOS.pdf" TargetMode="External"/><Relationship Id="rId37" Type="http://schemas.openxmlformats.org/officeDocument/2006/relationships/hyperlink" Target="https://clubmilitar.gov.co/home/gastos-anuales/" TargetMode="External"/><Relationship Id="rId53" Type="http://schemas.openxmlformats.org/officeDocument/2006/relationships/hyperlink" Target="https://www.clubmilitar.gov.co/participacion-en-la-formulacion-de-politicas/" TargetMode="External"/><Relationship Id="rId58" Type="http://schemas.openxmlformats.org/officeDocument/2006/relationships/hyperlink" Target="https://clubmilitar.gov.co/home/informe-anual-de-evaluacion-de-control-interno-contable/" TargetMode="External"/><Relationship Id="rId74" Type="http://schemas.openxmlformats.org/officeDocument/2006/relationships/hyperlink" Target="https://community.secop.gov.co/Public/App/AnnualPurchasingPlanManagementPublic/Index?currentLanguage=en&amp;Page=login&amp;Country=CO&amp;SkinName=CCE" TargetMode="External"/><Relationship Id="rId79" Type="http://schemas.openxmlformats.org/officeDocument/2006/relationships/hyperlink" Target="https://www.clubmilitar.gov.co/informe-trimestral-de-pqrd/" TargetMode="External"/><Relationship Id="rId5" Type="http://schemas.openxmlformats.org/officeDocument/2006/relationships/hyperlink" Target="https://clubmilitar.gov.co/home/directorio-web-de-oficinas/" TargetMode="External"/><Relationship Id="rId61" Type="http://schemas.openxmlformats.org/officeDocument/2006/relationships/hyperlink" Target="https://clubmilitar.gov.co/home/informe-de-informacion-litigiosa-ekogui/" TargetMode="External"/><Relationship Id="rId82" Type="http://schemas.openxmlformats.org/officeDocument/2006/relationships/printerSettings" Target="../printerSettings/printerSettings1.bin"/><Relationship Id="rId19" Type="http://schemas.openxmlformats.org/officeDocument/2006/relationships/hyperlink" Target="https://clubmilitar.gov.co/home/instructivos/" TargetMode="External"/><Relationship Id="rId14" Type="http://schemas.openxmlformats.org/officeDocument/2006/relationships/hyperlink" Target="https://www.clubmilitar.gov.co/2-9-ayudas-para-la-navegacion-en-nuestro-sitio-web/" TargetMode="External"/><Relationship Id="rId22" Type="http://schemas.openxmlformats.org/officeDocument/2006/relationships/hyperlink" Target="https://clubmilitar.gov.co/home/organigrama-2/" TargetMode="External"/><Relationship Id="rId27" Type="http://schemas.openxmlformats.org/officeDocument/2006/relationships/hyperlink" Target="https://clubmilitar.gov.co/home/funcionarios-principales/" TargetMode="External"/><Relationship Id="rId30" Type="http://schemas.openxmlformats.org/officeDocument/2006/relationships/hyperlink" Target="https://clubmilitar.gov.co/home/wp-content/uploads/2019/09/MC-F02-NORMOGRAMA.pdf" TargetMode="External"/><Relationship Id="rId35" Type="http://schemas.openxmlformats.org/officeDocument/2006/relationships/hyperlink" Target="https://clubmilitar.gov.co/home/presupuestal/" TargetMode="External"/><Relationship Id="rId43" Type="http://schemas.openxmlformats.org/officeDocument/2006/relationships/hyperlink" Target="https://clubmilitar.gov.co/home/wp-content/uploads/2019/09/plan-estrategico-2019-2022CM-1.pdf" TargetMode="External"/><Relationship Id="rId48" Type="http://schemas.openxmlformats.org/officeDocument/2006/relationships/hyperlink" Target="https://clubmilitar.gov.co/home/plan-anual-de-adquisiciones/" TargetMode="External"/><Relationship Id="rId56" Type="http://schemas.openxmlformats.org/officeDocument/2006/relationships/hyperlink" Target="https://clubmilitar.gov.co/home/informe-ejecutivo-anual-de-control-interno/" TargetMode="External"/><Relationship Id="rId64" Type="http://schemas.openxmlformats.org/officeDocument/2006/relationships/hyperlink" Target="https://clubmilitar.gov.co/home/seguimiento-al-sistema-integrado-de-informacion-financiera-siif-nacion/" TargetMode="External"/><Relationship Id="rId69" Type="http://schemas.openxmlformats.org/officeDocument/2006/relationships/hyperlink" Target="https://clubmilitar.gov.co/home/informe-de-seguimiento-al-plan-de-mejoramiento-cgr/" TargetMode="External"/><Relationship Id="rId77" Type="http://schemas.openxmlformats.org/officeDocument/2006/relationships/hyperlink" Target="https://clubmilitar.gov.co/home/wp-content/uploads/2019/10/ACUERDO-005-DE-2018-ESTATUTO-SOCIOS.pdf" TargetMode="External"/><Relationship Id="rId8" Type="http://schemas.openxmlformats.org/officeDocument/2006/relationships/hyperlink" Target="https://clubmilitar.gov.co/home/" TargetMode="External"/><Relationship Id="rId51" Type="http://schemas.openxmlformats.org/officeDocument/2006/relationships/hyperlink" Target="https://www.clubmilitar.gov.co/programas-y-proyectos-en-ejecucion/" TargetMode="External"/><Relationship Id="rId72" Type="http://schemas.openxmlformats.org/officeDocument/2006/relationships/hyperlink" Target="https://clubmilitar.gov.co/home/wp-content/uploads/2019/10/LA-M02-MANUAL-DE-CONTRATACI%C3%93N-SUPERVISI%C3%93N-E-INTERVENTORIA.pdf" TargetMode="External"/><Relationship Id="rId80" Type="http://schemas.openxmlformats.org/officeDocument/2006/relationships/hyperlink" Target="https://www.clubmilitar.gov.co/11-1-informe-de-resultados-de-la-evaluacion-de-servicios-misionales/" TargetMode="External"/><Relationship Id="rId3" Type="http://schemas.openxmlformats.org/officeDocument/2006/relationships/hyperlink" Target="https://clubmilitar.gov.co/home/notificaciones-judiciales/" TargetMode="External"/><Relationship Id="rId12" Type="http://schemas.openxmlformats.org/officeDocument/2006/relationships/hyperlink" Target="https://clubmilitar.gov.co/home/servicios/" TargetMode="External"/><Relationship Id="rId17" Type="http://schemas.openxmlformats.org/officeDocument/2006/relationships/hyperlink" Target="https://clubmilitar.gov.co/home/caracterizacion-de-procesos/" TargetMode="External"/><Relationship Id="rId25" Type="http://schemas.openxmlformats.org/officeDocument/2006/relationships/hyperlink" Target="https://clubmilitar.gov.co/home/wp-content/uploads/2019/09/Escala-salarial-2019.pdf" TargetMode="External"/><Relationship Id="rId33" Type="http://schemas.openxmlformats.org/officeDocument/2006/relationships/hyperlink" Target="https://clubmilitar.gov.co/home/resoluciones/" TargetMode="External"/><Relationship Id="rId38" Type="http://schemas.openxmlformats.org/officeDocument/2006/relationships/hyperlink" Target="https://clubmilitar.gov.co/home/estados-financieros/" TargetMode="External"/><Relationship Id="rId46" Type="http://schemas.openxmlformats.org/officeDocument/2006/relationships/hyperlink" Target="https://clubmilitar.gov.co/home/plan-anticorrupcion-y-de-atencion-al-ciudadano/" TargetMode="External"/><Relationship Id="rId59" Type="http://schemas.openxmlformats.org/officeDocument/2006/relationships/hyperlink" Target="https://clubmilitar.gov.co/home/informe-de-evaluacion-a-la-gestion-institucional/" TargetMode="External"/><Relationship Id="rId67" Type="http://schemas.openxmlformats.org/officeDocument/2006/relationships/hyperlink" Target="https://clubmilitar.gov.co/home/wp-content/uploads/2019/10/Informe-CGR-Vigencia2012.pdf" TargetMode="External"/><Relationship Id="rId20" Type="http://schemas.openxmlformats.org/officeDocument/2006/relationships/hyperlink" Target="https://clubmilitar.gov.co/home/manuales-internos/" TargetMode="External"/><Relationship Id="rId41" Type="http://schemas.openxmlformats.org/officeDocument/2006/relationships/hyperlink" Target="https://clubmilitar.gov.co/home/manuales/" TargetMode="External"/><Relationship Id="rId54" Type="http://schemas.openxmlformats.org/officeDocument/2006/relationships/hyperlink" Target="https://clubmilitar.gov.co/home/informe-ejecutivo-anual-de-control-interno/" TargetMode="External"/><Relationship Id="rId62" Type="http://schemas.openxmlformats.org/officeDocument/2006/relationships/hyperlink" Target="https://clubmilitar.gov.co/home/informe-de-austeridad-en-el-gasto/" TargetMode="External"/><Relationship Id="rId70" Type="http://schemas.openxmlformats.org/officeDocument/2006/relationships/hyperlink" Target="https://clubmilitar.gov.co/home/entes-de-control/" TargetMode="External"/><Relationship Id="rId75" Type="http://schemas.openxmlformats.org/officeDocument/2006/relationships/hyperlink" Target="https://community.secop.gov.co/Public/Tendering/ContractNoticeManagement/Index?currentLanguage=es-CO&amp;Page=login&amp;Country=CO&amp;SkinName=CCE" TargetMode="External"/><Relationship Id="rId83" Type="http://schemas.openxmlformats.org/officeDocument/2006/relationships/drawing" Target="../drawings/drawing1.xml"/><Relationship Id="rId1" Type="http://schemas.openxmlformats.org/officeDocument/2006/relationships/hyperlink" Target="https://clubmilitar.gov.co/home/datos-de-contacto/" TargetMode="External"/><Relationship Id="rId6" Type="http://schemas.openxmlformats.org/officeDocument/2006/relationships/hyperlink" Target="https://clubmilitar.gov.co/home/preguntas-frecuentes/" TargetMode="External"/><Relationship Id="rId15" Type="http://schemas.openxmlformats.org/officeDocument/2006/relationships/hyperlink" Target="https://clubmilitar.gov.co/home/un-recorrido-hacia-la-historia/" TargetMode="External"/><Relationship Id="rId23" Type="http://schemas.openxmlformats.org/officeDocument/2006/relationships/hyperlink" Target="https://clubmilitar.gov.co/home/directorio-funcionarios-principales-2/" TargetMode="External"/><Relationship Id="rId28" Type="http://schemas.openxmlformats.org/officeDocument/2006/relationships/hyperlink" Target="https://www.gsed.gov.co/irj/portal/GSED/contenido?NavigationTarget=navurl://4b5053d012fb3a8b3aea254dd0a42a63&amp;guest_user=Guest_GSED" TargetMode="External"/><Relationship Id="rId36" Type="http://schemas.openxmlformats.org/officeDocument/2006/relationships/hyperlink" Target="https://clubmilitar.gov.co/home/ingresos-anuales/" TargetMode="External"/><Relationship Id="rId49" Type="http://schemas.openxmlformats.org/officeDocument/2006/relationships/hyperlink" Target="https://clubmilitar.gov.co/home/wp-content/uploads/2019/09/GT-Q03-PLAN-ESTRAT%C3%89GICO-DE-TECNOLOG%C3%8DAS-DE-LA-INFORMACI%C3%93N-PETIC.pdf" TargetMode="External"/><Relationship Id="rId57" Type="http://schemas.openxmlformats.org/officeDocument/2006/relationships/hyperlink" Target="https://clubmilitar.gov.co/home/informe-de-seguimiento-a-la-atencion-de-peticiones-quejas-reclamos-sugerencias-y-denuncias-pqrsd/" TargetMode="External"/><Relationship Id="rId10" Type="http://schemas.openxmlformats.org/officeDocument/2006/relationships/hyperlink" Target="https://www.clubmilitar.gov.co/proceso/" TargetMode="External"/><Relationship Id="rId31" Type="http://schemas.openxmlformats.org/officeDocument/2006/relationships/hyperlink" Target="https://clubmilitar.gov.co/home/estatutos-club-militar/" TargetMode="External"/><Relationship Id="rId44" Type="http://schemas.openxmlformats.org/officeDocument/2006/relationships/hyperlink" Target="https://clubmilitar.gov.co/home/plan-de-accion/" TargetMode="External"/><Relationship Id="rId52" Type="http://schemas.openxmlformats.org/officeDocument/2006/relationships/hyperlink" Target="https://clubmilitar.gov.co/home/informes-de-gestion/" TargetMode="External"/><Relationship Id="rId60" Type="http://schemas.openxmlformats.org/officeDocument/2006/relationships/hyperlink" Target="https://clubmilitar.gov.co/home/informe-de-derechos-de-autor-software/" TargetMode="External"/><Relationship Id="rId65" Type="http://schemas.openxmlformats.org/officeDocument/2006/relationships/hyperlink" Target="https://clubmilitar.gov.co/home/seguimiento-a-la-rendicion-de-cuentas-de-la-entidad-audiencia-publica/" TargetMode="External"/><Relationship Id="rId73" Type="http://schemas.openxmlformats.org/officeDocument/2006/relationships/hyperlink" Target="https://community.secop.gov.co/Public/App/AnnualPurchasingPlanManagementPublic/Index?currentLanguage=en&amp;Page=login&amp;Country=CO&amp;SkinName=CCE" TargetMode="External"/><Relationship Id="rId78" Type="http://schemas.openxmlformats.org/officeDocument/2006/relationships/hyperlink" Target="https://www.clubmilitar.gov.co/transparencia-y-acceso-a-informacion-publica-2/" TargetMode="External"/><Relationship Id="rId81" Type="http://schemas.openxmlformats.org/officeDocument/2006/relationships/hyperlink" Target="https://docs.google.com/forms/d/e/1FAIpQLSeTCiXAEnRfov5spXmPHE5SnZwvlQG0DkBE-cyo5rXf7Gu2Mw/viewform" TargetMode="External"/><Relationship Id="rId4" Type="http://schemas.openxmlformats.org/officeDocument/2006/relationships/hyperlink" Target="https://clubmilitar.gov.co/home/politica-de-proteccion-de-datos/" TargetMode="External"/><Relationship Id="rId9" Type="http://schemas.openxmlformats.org/officeDocument/2006/relationships/hyperlink" Target="https://clubmilitar.gov.co/home/calendario/" TargetMode="External"/><Relationship Id="rId13" Type="http://schemas.openxmlformats.org/officeDocument/2006/relationships/hyperlink" Target="https://clubmilitar.gov.co/home/derechos-y-deberes/" TargetMode="External"/><Relationship Id="rId18" Type="http://schemas.openxmlformats.org/officeDocument/2006/relationships/hyperlink" Target="https://clubmilitar.gov.co/home/guias/" TargetMode="External"/><Relationship Id="rId39" Type="http://schemas.openxmlformats.org/officeDocument/2006/relationships/hyperlink" Target="https://clubmilitar.gov.co/home/wp-content/uploads/2019/09/DE-NP01-POLITICA-DE-ADMINISTRACION-DE-RIESGOS.pdf" TargetMode="External"/><Relationship Id="rId34" Type="http://schemas.openxmlformats.org/officeDocument/2006/relationships/hyperlink" Target="https://clubmilitar.gov.co/home/decisiones-y-o-politicas-de-interes-al-socio/" TargetMode="External"/><Relationship Id="rId50" Type="http://schemas.openxmlformats.org/officeDocument/2006/relationships/hyperlink" Target="https://clubmilitar.gov.co/home/metas-objetivos-e-indicadores-de-gestion-y-o-desempeno/" TargetMode="External"/><Relationship Id="rId55" Type="http://schemas.openxmlformats.org/officeDocument/2006/relationships/hyperlink" Target="https://clubmilitar.gov.co/home/informe-pormenorizado-de-control-interno/" TargetMode="External"/><Relationship Id="rId76" Type="http://schemas.openxmlformats.org/officeDocument/2006/relationships/hyperlink" Target="https://clubmilitar.gov.co/home/tramite-ingreso-socio-club-militar/" TargetMode="External"/><Relationship Id="rId7" Type="http://schemas.openxmlformats.org/officeDocument/2006/relationships/hyperlink" Target="https://clubmilitar.gov.co/home/glosario/" TargetMode="External"/><Relationship Id="rId71"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https://clubmilitar.gov.co/home/sedes-y-horarios-de-atencion/" TargetMode="External"/><Relationship Id="rId29" Type="http://schemas.openxmlformats.org/officeDocument/2006/relationships/hyperlink" Target="https://clubmilitar.gov.co/home/gremios/" TargetMode="External"/><Relationship Id="rId24" Type="http://schemas.openxmlformats.org/officeDocument/2006/relationships/hyperlink" Target="https://www.funcionpublica.gov.co/web/sigep/directorio/" TargetMode="External"/><Relationship Id="rId40" Type="http://schemas.openxmlformats.org/officeDocument/2006/relationships/hyperlink" Target="https://www.clubmilitar.gov.co/p2/wp-content/uploads/2019/08/Codigo-de-Integridad.-pdf.pdf" TargetMode="External"/><Relationship Id="rId45" Type="http://schemas.openxmlformats.org/officeDocument/2006/relationships/hyperlink" Target="https://clubmilitar.gov.co/home/wp-content/uploads/2019/09/GI-M08-PLAN-DE-GESTI%C3%93N-INTEGRAL-DE-RESIDUOS-CLUB-MILITAR.pdf" TargetMode="External"/><Relationship Id="rId66" Type="http://schemas.openxmlformats.org/officeDocument/2006/relationships/hyperlink" Target="https://clubmilitar.gov.co/home/wp-content/uploads/2019/10/Plan-de-mejoramiento-suscrito-con-la-CGR.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06"/>
  <sheetViews>
    <sheetView showGridLines="0" tabSelected="1" view="pageBreakPreview" zoomScale="60" zoomScaleNormal="70" workbookViewId="0">
      <selection activeCell="H9" sqref="H9"/>
    </sheetView>
  </sheetViews>
  <sheetFormatPr baseColWidth="10" defaultColWidth="9.140625" defaultRowHeight="18.75" x14ac:dyDescent="0.3"/>
  <cols>
    <col min="1" max="1" width="9.140625" style="166"/>
    <col min="2" max="3" width="17.28515625" style="162" customWidth="1"/>
    <col min="4" max="4" width="20.140625" style="163" customWidth="1"/>
    <col min="5" max="5" width="26.140625" style="163" customWidth="1"/>
    <col min="6" max="6" width="38" style="196" customWidth="1"/>
    <col min="7" max="7" width="24.140625" style="163" customWidth="1"/>
    <col min="8" max="8" width="27" style="163" bestFit="1" customWidth="1"/>
    <col min="9" max="9" width="19.28515625" style="163" customWidth="1"/>
    <col min="10" max="10" width="17.28515625" style="163" customWidth="1"/>
    <col min="11" max="11" width="9.140625" style="163"/>
    <col min="12" max="12" width="44" style="163" customWidth="1"/>
    <col min="13" max="13" width="58.42578125" style="165" customWidth="1"/>
    <col min="14" max="16384" width="9.140625" style="166"/>
  </cols>
  <sheetData>
    <row r="1" spans="2:13" x14ac:dyDescent="0.3">
      <c r="F1" s="164"/>
    </row>
    <row r="2" spans="2:13" s="172" customFormat="1" ht="112.5" customHeight="1" x14ac:dyDescent="0.3">
      <c r="B2" s="167" t="s">
        <v>383</v>
      </c>
      <c r="C2" s="167"/>
      <c r="D2" s="168" t="s">
        <v>386</v>
      </c>
      <c r="E2" s="169"/>
      <c r="F2" s="169"/>
      <c r="G2" s="169"/>
      <c r="H2" s="169"/>
      <c r="I2" s="169"/>
      <c r="J2" s="169"/>
      <c r="K2" s="169"/>
      <c r="L2" s="170"/>
      <c r="M2" s="171" t="s">
        <v>401</v>
      </c>
    </row>
    <row r="3" spans="2:13" ht="30" customHeight="1" x14ac:dyDescent="0.3">
      <c r="B3" s="173" t="s">
        <v>387</v>
      </c>
      <c r="C3" s="174" t="s">
        <v>400</v>
      </c>
      <c r="D3" s="175"/>
      <c r="E3" s="175"/>
      <c r="F3" s="175"/>
      <c r="G3" s="174" t="s">
        <v>379</v>
      </c>
      <c r="H3" s="175"/>
      <c r="I3" s="175"/>
      <c r="J3" s="175"/>
      <c r="K3" s="176" t="s">
        <v>390</v>
      </c>
      <c r="L3" s="176" t="s">
        <v>389</v>
      </c>
      <c r="M3" s="177" t="s">
        <v>399</v>
      </c>
    </row>
    <row r="4" spans="2:13" s="180" customFormat="1" ht="75.75" thickBot="1" x14ac:dyDescent="0.35">
      <c r="B4" s="178"/>
      <c r="C4" s="177" t="s">
        <v>392</v>
      </c>
      <c r="D4" s="177" t="s">
        <v>393</v>
      </c>
      <c r="E4" s="177" t="s">
        <v>394</v>
      </c>
      <c r="F4" s="177" t="s">
        <v>395</v>
      </c>
      <c r="G4" s="177" t="s">
        <v>396</v>
      </c>
      <c r="H4" s="177" t="s">
        <v>397</v>
      </c>
      <c r="I4" s="177" t="s">
        <v>388</v>
      </c>
      <c r="J4" s="177" t="s">
        <v>398</v>
      </c>
      <c r="K4" s="176" t="s">
        <v>390</v>
      </c>
      <c r="L4" s="177"/>
      <c r="M4" s="179" t="s">
        <v>588</v>
      </c>
    </row>
    <row r="5" spans="2:13" ht="57.75" thickTop="1" thickBot="1" x14ac:dyDescent="0.35">
      <c r="B5" s="181">
        <v>36798</v>
      </c>
      <c r="C5" s="182" t="s">
        <v>587</v>
      </c>
      <c r="D5" s="184" t="s">
        <v>402</v>
      </c>
      <c r="E5" s="184" t="s">
        <v>402</v>
      </c>
      <c r="F5" s="184" t="s">
        <v>402</v>
      </c>
      <c r="G5" s="185" t="s">
        <v>495</v>
      </c>
      <c r="H5" s="186" t="s">
        <v>496</v>
      </c>
      <c r="I5" s="181">
        <v>36798</v>
      </c>
      <c r="J5" s="187" t="s">
        <v>504</v>
      </c>
      <c r="K5" s="185" t="s">
        <v>505</v>
      </c>
      <c r="L5" s="185" t="s">
        <v>507</v>
      </c>
      <c r="M5" s="183"/>
    </row>
    <row r="6" spans="2:13" ht="95.25" thickTop="1" thickBot="1" x14ac:dyDescent="0.35">
      <c r="B6" s="181">
        <v>36798</v>
      </c>
      <c r="C6" s="188"/>
      <c r="D6" s="185" t="s">
        <v>403</v>
      </c>
      <c r="E6" s="185" t="s">
        <v>403</v>
      </c>
      <c r="F6" s="185" t="s">
        <v>403</v>
      </c>
      <c r="G6" s="185" t="s">
        <v>495</v>
      </c>
      <c r="H6" s="186" t="s">
        <v>496</v>
      </c>
      <c r="I6" s="181">
        <v>36798</v>
      </c>
      <c r="J6" s="187" t="s">
        <v>504</v>
      </c>
      <c r="K6" s="185" t="s">
        <v>505</v>
      </c>
      <c r="L6" s="185" t="s">
        <v>508</v>
      </c>
      <c r="M6" s="183"/>
    </row>
    <row r="7" spans="2:13" ht="76.5" thickTop="1" thickBot="1" x14ac:dyDescent="0.35">
      <c r="B7" s="181">
        <v>36798</v>
      </c>
      <c r="C7" s="188"/>
      <c r="D7" s="185" t="s">
        <v>404</v>
      </c>
      <c r="E7" s="185" t="s">
        <v>404</v>
      </c>
      <c r="F7" s="185" t="s">
        <v>404</v>
      </c>
      <c r="G7" s="185" t="s">
        <v>496</v>
      </c>
      <c r="H7" s="186" t="s">
        <v>496</v>
      </c>
      <c r="I7" s="181">
        <v>36798</v>
      </c>
      <c r="J7" s="187" t="s">
        <v>504</v>
      </c>
      <c r="K7" s="185" t="s">
        <v>505</v>
      </c>
      <c r="L7" s="185" t="s">
        <v>509</v>
      </c>
      <c r="M7" s="183"/>
    </row>
    <row r="8" spans="2:13" ht="132.75" thickTop="1" thickBot="1" x14ac:dyDescent="0.35">
      <c r="B8" s="181">
        <v>36798</v>
      </c>
      <c r="C8" s="188"/>
      <c r="D8" s="185" t="s">
        <v>405</v>
      </c>
      <c r="E8" s="185" t="s">
        <v>405</v>
      </c>
      <c r="F8" s="185" t="s">
        <v>405</v>
      </c>
      <c r="G8" s="185" t="s">
        <v>496</v>
      </c>
      <c r="H8" s="186" t="s">
        <v>496</v>
      </c>
      <c r="I8" s="181">
        <v>36798</v>
      </c>
      <c r="J8" s="187" t="s">
        <v>504</v>
      </c>
      <c r="K8" s="185" t="s">
        <v>391</v>
      </c>
      <c r="L8" s="185" t="s">
        <v>510</v>
      </c>
      <c r="M8" s="183"/>
    </row>
    <row r="9" spans="2:13" ht="39" thickTop="1" thickBot="1" x14ac:dyDescent="0.35">
      <c r="B9" s="181">
        <v>36798</v>
      </c>
      <c r="C9" s="188"/>
      <c r="D9" s="185" t="s">
        <v>406</v>
      </c>
      <c r="E9" s="185" t="s">
        <v>406</v>
      </c>
      <c r="F9" s="185" t="s">
        <v>406</v>
      </c>
      <c r="G9" s="185" t="s">
        <v>496</v>
      </c>
      <c r="H9" s="186" t="s">
        <v>496</v>
      </c>
      <c r="I9" s="181">
        <v>36798</v>
      </c>
      <c r="J9" s="187" t="s">
        <v>504</v>
      </c>
      <c r="K9" s="185" t="s">
        <v>505</v>
      </c>
      <c r="L9" s="185" t="s">
        <v>511</v>
      </c>
      <c r="M9" s="183"/>
    </row>
    <row r="10" spans="2:13" ht="39" thickTop="1" thickBot="1" x14ac:dyDescent="0.35">
      <c r="B10" s="181">
        <v>36798</v>
      </c>
      <c r="C10" s="188"/>
      <c r="D10" s="185" t="s">
        <v>407</v>
      </c>
      <c r="E10" s="185" t="s">
        <v>407</v>
      </c>
      <c r="F10" s="185" t="s">
        <v>407</v>
      </c>
      <c r="G10" s="185"/>
      <c r="H10" s="186" t="s">
        <v>496</v>
      </c>
      <c r="I10" s="181">
        <v>36798</v>
      </c>
      <c r="J10" s="187" t="s">
        <v>504</v>
      </c>
      <c r="K10" s="185"/>
      <c r="L10" s="185"/>
      <c r="M10" s="183"/>
    </row>
    <row r="11" spans="2:13" ht="39" thickTop="1" thickBot="1" x14ac:dyDescent="0.35">
      <c r="B11" s="181">
        <v>36798</v>
      </c>
      <c r="C11" s="188"/>
      <c r="D11" s="185" t="s">
        <v>408</v>
      </c>
      <c r="E11" s="185" t="s">
        <v>408</v>
      </c>
      <c r="F11" s="185" t="s">
        <v>408</v>
      </c>
      <c r="G11" s="185" t="s">
        <v>496</v>
      </c>
      <c r="H11" s="186" t="s">
        <v>496</v>
      </c>
      <c r="I11" s="181">
        <v>36798</v>
      </c>
      <c r="J11" s="187" t="s">
        <v>504</v>
      </c>
      <c r="K11" s="185" t="s">
        <v>505</v>
      </c>
      <c r="L11" s="185" t="s">
        <v>512</v>
      </c>
      <c r="M11" s="183"/>
    </row>
    <row r="12" spans="2:13" ht="57.75" thickTop="1" thickBot="1" x14ac:dyDescent="0.35">
      <c r="B12" s="181">
        <v>36798</v>
      </c>
      <c r="C12" s="188"/>
      <c r="D12" s="185" t="s">
        <v>69</v>
      </c>
      <c r="E12" s="185" t="s">
        <v>69</v>
      </c>
      <c r="F12" s="185" t="s">
        <v>69</v>
      </c>
      <c r="G12" s="185" t="s">
        <v>495</v>
      </c>
      <c r="H12" s="186" t="s">
        <v>496</v>
      </c>
      <c r="I12" s="181">
        <v>36798</v>
      </c>
      <c r="J12" s="187" t="s">
        <v>504</v>
      </c>
      <c r="K12" s="185" t="s">
        <v>505</v>
      </c>
      <c r="L12" s="185" t="s">
        <v>513</v>
      </c>
      <c r="M12" s="183"/>
    </row>
    <row r="13" spans="2:13" ht="57.75" thickTop="1" thickBot="1" x14ac:dyDescent="0.35">
      <c r="B13" s="181">
        <v>36798</v>
      </c>
      <c r="C13" s="188"/>
      <c r="D13" s="185" t="s">
        <v>73</v>
      </c>
      <c r="E13" s="185" t="s">
        <v>73</v>
      </c>
      <c r="F13" s="185" t="s">
        <v>73</v>
      </c>
      <c r="G13" s="185" t="s">
        <v>495</v>
      </c>
      <c r="H13" s="186" t="s">
        <v>496</v>
      </c>
      <c r="I13" s="181">
        <v>36798</v>
      </c>
      <c r="J13" s="187" t="s">
        <v>504</v>
      </c>
      <c r="K13" s="185" t="s">
        <v>505</v>
      </c>
      <c r="L13" s="185" t="s">
        <v>514</v>
      </c>
      <c r="M13" s="183"/>
    </row>
    <row r="14" spans="2:13" ht="76.5" thickTop="1" thickBot="1" x14ac:dyDescent="0.35">
      <c r="B14" s="181">
        <v>36798</v>
      </c>
      <c r="C14" s="188"/>
      <c r="D14" s="185" t="s">
        <v>76</v>
      </c>
      <c r="E14" s="185" t="s">
        <v>76</v>
      </c>
      <c r="F14" s="185" t="s">
        <v>76</v>
      </c>
      <c r="G14" s="185" t="s">
        <v>497</v>
      </c>
      <c r="H14" s="186" t="s">
        <v>496</v>
      </c>
      <c r="I14" s="181">
        <v>36798</v>
      </c>
      <c r="J14" s="187" t="s">
        <v>504</v>
      </c>
      <c r="K14" s="185" t="s">
        <v>391</v>
      </c>
      <c r="L14" s="185" t="s">
        <v>515</v>
      </c>
      <c r="M14" s="183"/>
    </row>
    <row r="15" spans="2:13" ht="57.75" thickTop="1" thickBot="1" x14ac:dyDescent="0.35">
      <c r="B15" s="181">
        <v>36798</v>
      </c>
      <c r="C15" s="188"/>
      <c r="D15" s="185" t="s">
        <v>79</v>
      </c>
      <c r="E15" s="185" t="s">
        <v>79</v>
      </c>
      <c r="F15" s="185" t="s">
        <v>79</v>
      </c>
      <c r="G15" s="185" t="s">
        <v>495</v>
      </c>
      <c r="H15" s="186" t="s">
        <v>496</v>
      </c>
      <c r="I15" s="181">
        <v>36798</v>
      </c>
      <c r="J15" s="187" t="s">
        <v>504</v>
      </c>
      <c r="K15" s="185" t="s">
        <v>505</v>
      </c>
      <c r="L15" s="185" t="s">
        <v>516</v>
      </c>
      <c r="M15" s="183"/>
    </row>
    <row r="16" spans="2:13" ht="76.5" thickTop="1" thickBot="1" x14ac:dyDescent="0.35">
      <c r="B16" s="181">
        <v>36798</v>
      </c>
      <c r="C16" s="188"/>
      <c r="D16" s="185" t="s">
        <v>409</v>
      </c>
      <c r="E16" s="185" t="s">
        <v>409</v>
      </c>
      <c r="F16" s="185" t="s">
        <v>409</v>
      </c>
      <c r="G16" s="185"/>
      <c r="H16" s="186" t="s">
        <v>496</v>
      </c>
      <c r="I16" s="181">
        <v>36798</v>
      </c>
      <c r="J16" s="187" t="s">
        <v>504</v>
      </c>
      <c r="K16" s="185" t="s">
        <v>505</v>
      </c>
      <c r="L16" s="185"/>
      <c r="M16" s="183"/>
    </row>
    <row r="17" spans="2:13" ht="151.5" thickTop="1" thickBot="1" x14ac:dyDescent="0.35">
      <c r="B17" s="181">
        <v>36798</v>
      </c>
      <c r="C17" s="188"/>
      <c r="D17" s="185" t="s">
        <v>410</v>
      </c>
      <c r="E17" s="185" t="s">
        <v>410</v>
      </c>
      <c r="F17" s="185" t="s">
        <v>410</v>
      </c>
      <c r="G17" s="185" t="s">
        <v>495</v>
      </c>
      <c r="H17" s="186" t="s">
        <v>496</v>
      </c>
      <c r="I17" s="181">
        <v>36798</v>
      </c>
      <c r="J17" s="187" t="s">
        <v>504</v>
      </c>
      <c r="K17" s="185" t="s">
        <v>505</v>
      </c>
      <c r="L17" s="185" t="s">
        <v>517</v>
      </c>
      <c r="M17" s="183"/>
    </row>
    <row r="18" spans="2:13" ht="76.5" thickTop="1" thickBot="1" x14ac:dyDescent="0.35">
      <c r="B18" s="181">
        <v>36798</v>
      </c>
      <c r="C18" s="188"/>
      <c r="D18" s="185" t="s">
        <v>411</v>
      </c>
      <c r="E18" s="185" t="s">
        <v>411</v>
      </c>
      <c r="F18" s="185" t="s">
        <v>411</v>
      </c>
      <c r="G18" s="185" t="s">
        <v>495</v>
      </c>
      <c r="H18" s="186" t="s">
        <v>496</v>
      </c>
      <c r="I18" s="181">
        <v>36798</v>
      </c>
      <c r="J18" s="187" t="s">
        <v>504</v>
      </c>
      <c r="K18" s="185" t="s">
        <v>505</v>
      </c>
      <c r="L18" s="185" t="s">
        <v>518</v>
      </c>
      <c r="M18" s="183"/>
    </row>
    <row r="19" spans="2:13" ht="57.75" thickTop="1" thickBot="1" x14ac:dyDescent="0.35">
      <c r="B19" s="181">
        <v>36798</v>
      </c>
      <c r="C19" s="188"/>
      <c r="D19" s="185" t="s">
        <v>412</v>
      </c>
      <c r="E19" s="185" t="s">
        <v>412</v>
      </c>
      <c r="F19" s="185" t="s">
        <v>412</v>
      </c>
      <c r="G19" s="185" t="s">
        <v>495</v>
      </c>
      <c r="H19" s="186" t="s">
        <v>496</v>
      </c>
      <c r="I19" s="181">
        <v>36798</v>
      </c>
      <c r="J19" s="187" t="s">
        <v>504</v>
      </c>
      <c r="K19" s="185" t="s">
        <v>391</v>
      </c>
      <c r="L19" s="185" t="s">
        <v>519</v>
      </c>
      <c r="M19" s="183"/>
    </row>
    <row r="20" spans="2:13" ht="57.75" thickTop="1" thickBot="1" x14ac:dyDescent="0.35">
      <c r="B20" s="181">
        <v>36798</v>
      </c>
      <c r="C20" s="188"/>
      <c r="D20" s="184" t="s">
        <v>413</v>
      </c>
      <c r="E20" s="184" t="s">
        <v>413</v>
      </c>
      <c r="F20" s="184" t="s">
        <v>413</v>
      </c>
      <c r="G20" s="185" t="s">
        <v>495</v>
      </c>
      <c r="H20" s="186" t="s">
        <v>496</v>
      </c>
      <c r="I20" s="181">
        <v>36798</v>
      </c>
      <c r="J20" s="187" t="s">
        <v>504</v>
      </c>
      <c r="K20" s="185" t="s">
        <v>505</v>
      </c>
      <c r="L20" s="185" t="s">
        <v>520</v>
      </c>
      <c r="M20" s="183"/>
    </row>
    <row r="21" spans="2:13" ht="76.5" thickTop="1" thickBot="1" x14ac:dyDescent="0.35">
      <c r="B21" s="181">
        <v>36798</v>
      </c>
      <c r="C21" s="188"/>
      <c r="D21" s="184" t="s">
        <v>414</v>
      </c>
      <c r="E21" s="184" t="s">
        <v>414</v>
      </c>
      <c r="F21" s="184" t="s">
        <v>414</v>
      </c>
      <c r="G21" s="186" t="s">
        <v>496</v>
      </c>
      <c r="H21" s="186" t="s">
        <v>496</v>
      </c>
      <c r="I21" s="181">
        <v>36798</v>
      </c>
      <c r="J21" s="187" t="s">
        <v>504</v>
      </c>
      <c r="K21" s="185" t="s">
        <v>505</v>
      </c>
      <c r="L21" s="185" t="s">
        <v>521</v>
      </c>
      <c r="M21" s="183"/>
    </row>
    <row r="22" spans="2:13" ht="39" thickTop="1" thickBot="1" x14ac:dyDescent="0.35">
      <c r="B22" s="181">
        <v>36798</v>
      </c>
      <c r="C22" s="182" t="s">
        <v>415</v>
      </c>
      <c r="D22" s="184" t="s">
        <v>92</v>
      </c>
      <c r="E22" s="184" t="s">
        <v>92</v>
      </c>
      <c r="F22" s="184" t="s">
        <v>92</v>
      </c>
      <c r="G22" s="185" t="s">
        <v>498</v>
      </c>
      <c r="H22" s="186" t="s">
        <v>496</v>
      </c>
      <c r="I22" s="181">
        <v>36798</v>
      </c>
      <c r="J22" s="187" t="s">
        <v>504</v>
      </c>
      <c r="K22" s="185" t="s">
        <v>505</v>
      </c>
      <c r="L22" s="185" t="s">
        <v>522</v>
      </c>
      <c r="M22" s="183"/>
    </row>
    <row r="23" spans="2:13" ht="39" thickTop="1" thickBot="1" x14ac:dyDescent="0.35">
      <c r="B23" s="181">
        <v>36798</v>
      </c>
      <c r="C23" s="188"/>
      <c r="D23" s="184" t="s">
        <v>416</v>
      </c>
      <c r="E23" s="184" t="s">
        <v>416</v>
      </c>
      <c r="F23" s="184" t="s">
        <v>416</v>
      </c>
      <c r="G23" s="185" t="s">
        <v>498</v>
      </c>
      <c r="H23" s="186" t="s">
        <v>496</v>
      </c>
      <c r="I23" s="181">
        <v>36798</v>
      </c>
      <c r="J23" s="187" t="s">
        <v>504</v>
      </c>
      <c r="K23" s="185" t="s">
        <v>505</v>
      </c>
      <c r="L23" s="185" t="s">
        <v>522</v>
      </c>
      <c r="M23" s="183"/>
    </row>
    <row r="24" spans="2:13" ht="39" thickTop="1" thickBot="1" x14ac:dyDescent="0.35">
      <c r="B24" s="181">
        <v>36798</v>
      </c>
      <c r="C24" s="188"/>
      <c r="D24" s="184" t="s">
        <v>417</v>
      </c>
      <c r="E24" s="184" t="s">
        <v>417</v>
      </c>
      <c r="F24" s="184" t="s">
        <v>417</v>
      </c>
      <c r="G24" s="185" t="s">
        <v>498</v>
      </c>
      <c r="H24" s="186" t="s">
        <v>496</v>
      </c>
      <c r="I24" s="181">
        <v>36798</v>
      </c>
      <c r="J24" s="187" t="s">
        <v>504</v>
      </c>
      <c r="K24" s="185" t="s">
        <v>391</v>
      </c>
      <c r="L24" s="185" t="s">
        <v>523</v>
      </c>
      <c r="M24" s="183"/>
    </row>
    <row r="25" spans="2:13" ht="39" thickTop="1" thickBot="1" x14ac:dyDescent="0.35">
      <c r="B25" s="181">
        <v>36798</v>
      </c>
      <c r="C25" s="188"/>
      <c r="D25" s="184" t="s">
        <v>418</v>
      </c>
      <c r="E25" s="184" t="s">
        <v>418</v>
      </c>
      <c r="F25" s="184" t="s">
        <v>418</v>
      </c>
      <c r="G25" s="185" t="s">
        <v>498</v>
      </c>
      <c r="H25" s="186" t="s">
        <v>496</v>
      </c>
      <c r="I25" s="181">
        <v>36798</v>
      </c>
      <c r="J25" s="187" t="s">
        <v>504</v>
      </c>
      <c r="K25" s="185" t="s">
        <v>391</v>
      </c>
      <c r="L25" s="185" t="s">
        <v>524</v>
      </c>
      <c r="M25" s="183"/>
    </row>
    <row r="26" spans="2:13" ht="39" thickTop="1" thickBot="1" x14ac:dyDescent="0.35">
      <c r="B26" s="181">
        <v>36798</v>
      </c>
      <c r="C26" s="188"/>
      <c r="D26" s="184" t="s">
        <v>419</v>
      </c>
      <c r="E26" s="184" t="s">
        <v>419</v>
      </c>
      <c r="F26" s="184" t="s">
        <v>419</v>
      </c>
      <c r="G26" s="185" t="s">
        <v>498</v>
      </c>
      <c r="H26" s="186" t="s">
        <v>496</v>
      </c>
      <c r="I26" s="181">
        <v>36798</v>
      </c>
      <c r="J26" s="187" t="s">
        <v>504</v>
      </c>
      <c r="K26" s="185" t="s">
        <v>391</v>
      </c>
      <c r="L26" s="185" t="s">
        <v>525</v>
      </c>
      <c r="M26" s="183"/>
    </row>
    <row r="27" spans="2:13" ht="39" thickTop="1" thickBot="1" x14ac:dyDescent="0.35">
      <c r="B27" s="181">
        <v>36798</v>
      </c>
      <c r="C27" s="188"/>
      <c r="D27" s="184" t="s">
        <v>420</v>
      </c>
      <c r="E27" s="184" t="s">
        <v>420</v>
      </c>
      <c r="F27" s="184" t="s">
        <v>420</v>
      </c>
      <c r="G27" s="185" t="s">
        <v>498</v>
      </c>
      <c r="H27" s="186" t="s">
        <v>496</v>
      </c>
      <c r="I27" s="181">
        <v>36798</v>
      </c>
      <c r="J27" s="187" t="s">
        <v>504</v>
      </c>
      <c r="K27" s="185" t="s">
        <v>391</v>
      </c>
      <c r="L27" s="185" t="s">
        <v>526</v>
      </c>
      <c r="M27" s="183"/>
    </row>
    <row r="28" spans="2:13" ht="39" thickTop="1" thickBot="1" x14ac:dyDescent="0.35">
      <c r="B28" s="181">
        <v>36798</v>
      </c>
      <c r="C28" s="188"/>
      <c r="D28" s="184" t="s">
        <v>421</v>
      </c>
      <c r="E28" s="184" t="s">
        <v>421</v>
      </c>
      <c r="F28" s="184" t="s">
        <v>421</v>
      </c>
      <c r="G28" s="185" t="s">
        <v>498</v>
      </c>
      <c r="H28" s="186" t="s">
        <v>496</v>
      </c>
      <c r="I28" s="181">
        <v>36798</v>
      </c>
      <c r="J28" s="187" t="s">
        <v>504</v>
      </c>
      <c r="K28" s="185" t="s">
        <v>391</v>
      </c>
      <c r="L28" s="185" t="s">
        <v>527</v>
      </c>
      <c r="M28" s="183"/>
    </row>
    <row r="29" spans="2:13" ht="39" thickTop="1" thickBot="1" x14ac:dyDescent="0.35">
      <c r="B29" s="181">
        <v>36798</v>
      </c>
      <c r="C29" s="188"/>
      <c r="D29" s="184" t="s">
        <v>102</v>
      </c>
      <c r="E29" s="184" t="s">
        <v>102</v>
      </c>
      <c r="F29" s="184" t="s">
        <v>102</v>
      </c>
      <c r="G29" s="185" t="s">
        <v>498</v>
      </c>
      <c r="H29" s="186" t="s">
        <v>496</v>
      </c>
      <c r="I29" s="181">
        <v>36798</v>
      </c>
      <c r="J29" s="187" t="s">
        <v>504</v>
      </c>
      <c r="K29" s="185" t="s">
        <v>505</v>
      </c>
      <c r="L29" s="185" t="s">
        <v>528</v>
      </c>
      <c r="M29" s="183"/>
    </row>
    <row r="30" spans="2:13" ht="39" thickTop="1" thickBot="1" x14ac:dyDescent="0.35">
      <c r="B30" s="181">
        <v>36798</v>
      </c>
      <c r="C30" s="188"/>
      <c r="D30" s="184" t="s">
        <v>422</v>
      </c>
      <c r="E30" s="184" t="s">
        <v>422</v>
      </c>
      <c r="F30" s="184" t="s">
        <v>422</v>
      </c>
      <c r="G30" s="185" t="s">
        <v>499</v>
      </c>
      <c r="H30" s="186" t="s">
        <v>496</v>
      </c>
      <c r="I30" s="181">
        <v>36798</v>
      </c>
      <c r="J30" s="187" t="s">
        <v>504</v>
      </c>
      <c r="K30" s="185" t="s">
        <v>505</v>
      </c>
      <c r="L30" s="185" t="s">
        <v>529</v>
      </c>
      <c r="M30" s="183"/>
    </row>
    <row r="31" spans="2:13" ht="95.25" thickTop="1" thickBot="1" x14ac:dyDescent="0.35">
      <c r="B31" s="181">
        <v>36798</v>
      </c>
      <c r="C31" s="188"/>
      <c r="D31" s="184" t="s">
        <v>423</v>
      </c>
      <c r="E31" s="184" t="s">
        <v>423</v>
      </c>
      <c r="F31" s="184" t="s">
        <v>423</v>
      </c>
      <c r="G31" s="185" t="s">
        <v>499</v>
      </c>
      <c r="H31" s="186" t="s">
        <v>496</v>
      </c>
      <c r="I31" s="181">
        <v>36798</v>
      </c>
      <c r="J31" s="187" t="s">
        <v>504</v>
      </c>
      <c r="K31" s="185" t="s">
        <v>505</v>
      </c>
      <c r="L31" s="185" t="s">
        <v>530</v>
      </c>
      <c r="M31" s="183"/>
    </row>
    <row r="32" spans="2:13" ht="57.75" thickTop="1" thickBot="1" x14ac:dyDescent="0.35">
      <c r="B32" s="181">
        <v>36798</v>
      </c>
      <c r="C32" s="188"/>
      <c r="D32" s="184" t="s">
        <v>424</v>
      </c>
      <c r="E32" s="184" t="s">
        <v>424</v>
      </c>
      <c r="F32" s="184" t="s">
        <v>424</v>
      </c>
      <c r="G32" s="185" t="s">
        <v>499</v>
      </c>
      <c r="H32" s="186" t="s">
        <v>496</v>
      </c>
      <c r="I32" s="181">
        <v>36798</v>
      </c>
      <c r="J32" s="187" t="s">
        <v>504</v>
      </c>
      <c r="K32" s="185" t="s">
        <v>391</v>
      </c>
      <c r="L32" s="185" t="s">
        <v>531</v>
      </c>
      <c r="M32" s="183"/>
    </row>
    <row r="33" spans="2:13" ht="76.5" thickTop="1" thickBot="1" x14ac:dyDescent="0.35">
      <c r="B33" s="181">
        <v>36798</v>
      </c>
      <c r="C33" s="188"/>
      <c r="D33" s="184" t="s">
        <v>425</v>
      </c>
      <c r="E33" s="184" t="s">
        <v>425</v>
      </c>
      <c r="F33" s="184" t="s">
        <v>425</v>
      </c>
      <c r="G33" s="185" t="s">
        <v>499</v>
      </c>
      <c r="H33" s="186" t="s">
        <v>496</v>
      </c>
      <c r="I33" s="181">
        <v>36798</v>
      </c>
      <c r="J33" s="187" t="s">
        <v>504</v>
      </c>
      <c r="K33" s="185" t="s">
        <v>391</v>
      </c>
      <c r="L33" s="185" t="s">
        <v>532</v>
      </c>
      <c r="M33" s="183"/>
    </row>
    <row r="34" spans="2:13" ht="57.75" thickTop="1" thickBot="1" x14ac:dyDescent="0.35">
      <c r="B34" s="181">
        <v>36798</v>
      </c>
      <c r="C34" s="188"/>
      <c r="D34" s="184" t="s">
        <v>426</v>
      </c>
      <c r="E34" s="184" t="s">
        <v>426</v>
      </c>
      <c r="F34" s="184" t="s">
        <v>426</v>
      </c>
      <c r="G34" s="185" t="s">
        <v>499</v>
      </c>
      <c r="H34" s="186" t="s">
        <v>496</v>
      </c>
      <c r="I34" s="181">
        <v>36798</v>
      </c>
      <c r="J34" s="187" t="s">
        <v>504</v>
      </c>
      <c r="K34" s="185" t="s">
        <v>505</v>
      </c>
      <c r="L34" s="185" t="s">
        <v>533</v>
      </c>
      <c r="M34" s="183"/>
    </row>
    <row r="35" spans="2:13" ht="76.5" thickTop="1" thickBot="1" x14ac:dyDescent="0.35">
      <c r="B35" s="181">
        <v>36798</v>
      </c>
      <c r="C35" s="188"/>
      <c r="D35" s="184" t="s">
        <v>427</v>
      </c>
      <c r="E35" s="184" t="s">
        <v>427</v>
      </c>
      <c r="F35" s="184" t="s">
        <v>427</v>
      </c>
      <c r="G35" s="185" t="s">
        <v>498</v>
      </c>
      <c r="H35" s="186" t="s">
        <v>496</v>
      </c>
      <c r="I35" s="181">
        <v>36798</v>
      </c>
      <c r="J35" s="187" t="s">
        <v>504</v>
      </c>
      <c r="K35" s="185" t="s">
        <v>505</v>
      </c>
      <c r="L35" s="185" t="s">
        <v>534</v>
      </c>
      <c r="M35" s="183"/>
    </row>
    <row r="36" spans="2:13" ht="95.25" thickTop="1" thickBot="1" x14ac:dyDescent="0.35">
      <c r="B36" s="181">
        <v>36798</v>
      </c>
      <c r="C36" s="188"/>
      <c r="D36" s="184" t="s">
        <v>428</v>
      </c>
      <c r="E36" s="184" t="s">
        <v>428</v>
      </c>
      <c r="F36" s="184" t="s">
        <v>428</v>
      </c>
      <c r="G36" s="185" t="s">
        <v>498</v>
      </c>
      <c r="H36" s="186" t="s">
        <v>496</v>
      </c>
      <c r="I36" s="181">
        <v>36798</v>
      </c>
      <c r="J36" s="187" t="s">
        <v>504</v>
      </c>
      <c r="K36" s="185" t="s">
        <v>505</v>
      </c>
      <c r="L36" s="185" t="s">
        <v>535</v>
      </c>
      <c r="M36" s="183"/>
    </row>
    <row r="37" spans="2:13" ht="39" thickTop="1" thickBot="1" x14ac:dyDescent="0.35">
      <c r="B37" s="181">
        <v>36798</v>
      </c>
      <c r="C37" s="189"/>
      <c r="D37" s="184" t="s">
        <v>135</v>
      </c>
      <c r="E37" s="184" t="s">
        <v>135</v>
      </c>
      <c r="F37" s="184" t="s">
        <v>135</v>
      </c>
      <c r="G37" s="185" t="s">
        <v>499</v>
      </c>
      <c r="H37" s="186" t="s">
        <v>496</v>
      </c>
      <c r="I37" s="181">
        <v>36798</v>
      </c>
      <c r="J37" s="187" t="s">
        <v>504</v>
      </c>
      <c r="K37" s="185" t="s">
        <v>505</v>
      </c>
      <c r="L37" s="185" t="s">
        <v>536</v>
      </c>
      <c r="M37" s="183"/>
    </row>
    <row r="38" spans="2:13" ht="57.75" thickTop="1" thickBot="1" x14ac:dyDescent="0.35">
      <c r="B38" s="181">
        <v>36798</v>
      </c>
      <c r="C38" s="182" t="s">
        <v>429</v>
      </c>
      <c r="D38" s="184" t="s">
        <v>430</v>
      </c>
      <c r="E38" s="184" t="s">
        <v>430</v>
      </c>
      <c r="F38" s="184" t="s">
        <v>430</v>
      </c>
      <c r="G38" s="185" t="s">
        <v>500</v>
      </c>
      <c r="H38" s="186" t="s">
        <v>496</v>
      </c>
      <c r="I38" s="181">
        <v>36798</v>
      </c>
      <c r="J38" s="187" t="s">
        <v>504</v>
      </c>
      <c r="K38" s="185" t="s">
        <v>391</v>
      </c>
      <c r="L38" s="185" t="s">
        <v>537</v>
      </c>
      <c r="M38" s="183"/>
    </row>
    <row r="39" spans="2:13" ht="57.75" thickTop="1" thickBot="1" x14ac:dyDescent="0.35">
      <c r="B39" s="181">
        <v>36798</v>
      </c>
      <c r="C39" s="188"/>
      <c r="D39" s="184" t="s">
        <v>431</v>
      </c>
      <c r="E39" s="184" t="s">
        <v>431</v>
      </c>
      <c r="F39" s="184" t="s">
        <v>431</v>
      </c>
      <c r="G39" s="185" t="s">
        <v>500</v>
      </c>
      <c r="H39" s="186" t="s">
        <v>496</v>
      </c>
      <c r="I39" s="181">
        <v>36798</v>
      </c>
      <c r="J39" s="187" t="s">
        <v>504</v>
      </c>
      <c r="K39" s="185" t="s">
        <v>391</v>
      </c>
      <c r="L39" s="185" t="s">
        <v>538</v>
      </c>
      <c r="M39" s="183"/>
    </row>
    <row r="40" spans="2:13" ht="76.5" thickTop="1" thickBot="1" x14ac:dyDescent="0.35">
      <c r="B40" s="181">
        <v>36798</v>
      </c>
      <c r="C40" s="188"/>
      <c r="D40" s="184" t="s">
        <v>432</v>
      </c>
      <c r="E40" s="184" t="s">
        <v>432</v>
      </c>
      <c r="F40" s="184" t="s">
        <v>432</v>
      </c>
      <c r="G40" s="185" t="s">
        <v>500</v>
      </c>
      <c r="H40" s="186" t="s">
        <v>496</v>
      </c>
      <c r="I40" s="181">
        <v>36798</v>
      </c>
      <c r="J40" s="187" t="s">
        <v>504</v>
      </c>
      <c r="K40" s="185" t="s">
        <v>391</v>
      </c>
      <c r="L40" s="185" t="s">
        <v>539</v>
      </c>
      <c r="M40" s="183"/>
    </row>
    <row r="41" spans="2:13" ht="39" thickTop="1" thickBot="1" x14ac:dyDescent="0.35">
      <c r="B41" s="181">
        <v>36798</v>
      </c>
      <c r="C41" s="188"/>
      <c r="D41" s="184" t="s">
        <v>433</v>
      </c>
      <c r="E41" s="184" t="s">
        <v>433</v>
      </c>
      <c r="F41" s="184" t="s">
        <v>433</v>
      </c>
      <c r="G41" s="185" t="s">
        <v>500</v>
      </c>
      <c r="H41" s="186" t="s">
        <v>496</v>
      </c>
      <c r="I41" s="181">
        <v>36798</v>
      </c>
      <c r="J41" s="187" t="s">
        <v>504</v>
      </c>
      <c r="K41" s="185" t="s">
        <v>391</v>
      </c>
      <c r="L41" s="185" t="s">
        <v>540</v>
      </c>
      <c r="M41" s="183"/>
    </row>
    <row r="42" spans="2:13" ht="57.75" thickTop="1" thickBot="1" x14ac:dyDescent="0.35">
      <c r="B42" s="181">
        <v>36798</v>
      </c>
      <c r="C42" s="189"/>
      <c r="D42" s="184" t="s">
        <v>434</v>
      </c>
      <c r="E42" s="184" t="s">
        <v>434</v>
      </c>
      <c r="F42" s="184" t="s">
        <v>434</v>
      </c>
      <c r="G42" s="185" t="s">
        <v>500</v>
      </c>
      <c r="H42" s="186" t="s">
        <v>496</v>
      </c>
      <c r="I42" s="181">
        <v>36798</v>
      </c>
      <c r="J42" s="187" t="s">
        <v>504</v>
      </c>
      <c r="K42" s="185" t="s">
        <v>505</v>
      </c>
      <c r="L42" s="185" t="s">
        <v>541</v>
      </c>
      <c r="M42" s="183"/>
    </row>
    <row r="43" spans="2:13" ht="76.5" thickTop="1" thickBot="1" x14ac:dyDescent="0.35">
      <c r="B43" s="181">
        <v>36798</v>
      </c>
      <c r="C43" s="182" t="s">
        <v>435</v>
      </c>
      <c r="D43" s="184" t="s">
        <v>436</v>
      </c>
      <c r="E43" s="184" t="s">
        <v>436</v>
      </c>
      <c r="F43" s="184" t="s">
        <v>436</v>
      </c>
      <c r="G43" s="185" t="s">
        <v>501</v>
      </c>
      <c r="H43" s="186" t="s">
        <v>496</v>
      </c>
      <c r="I43" s="181">
        <v>36798</v>
      </c>
      <c r="J43" s="187" t="s">
        <v>504</v>
      </c>
      <c r="K43" s="185" t="s">
        <v>391</v>
      </c>
      <c r="L43" s="185" t="s">
        <v>542</v>
      </c>
      <c r="M43" s="183"/>
    </row>
    <row r="44" spans="2:13" ht="39" thickTop="1" thickBot="1" x14ac:dyDescent="0.35">
      <c r="B44" s="181">
        <v>36798</v>
      </c>
      <c r="C44" s="188"/>
      <c r="D44" s="184" t="s">
        <v>437</v>
      </c>
      <c r="E44" s="184" t="s">
        <v>437</v>
      </c>
      <c r="F44" s="184" t="s">
        <v>437</v>
      </c>
      <c r="G44" s="185" t="s">
        <v>501</v>
      </c>
      <c r="H44" s="186" t="s">
        <v>496</v>
      </c>
      <c r="I44" s="181">
        <v>36798</v>
      </c>
      <c r="J44" s="187" t="s">
        <v>504</v>
      </c>
      <c r="K44" s="185" t="s">
        <v>391</v>
      </c>
      <c r="L44" s="185" t="s">
        <v>543</v>
      </c>
      <c r="M44" s="183"/>
    </row>
    <row r="45" spans="2:13" ht="39" thickTop="1" thickBot="1" x14ac:dyDescent="0.35">
      <c r="B45" s="181">
        <v>36798</v>
      </c>
      <c r="C45" s="188"/>
      <c r="D45" s="184" t="s">
        <v>438</v>
      </c>
      <c r="E45" s="184" t="s">
        <v>438</v>
      </c>
      <c r="F45" s="184" t="s">
        <v>438</v>
      </c>
      <c r="G45" s="185" t="s">
        <v>501</v>
      </c>
      <c r="H45" s="186" t="s">
        <v>496</v>
      </c>
      <c r="I45" s="181">
        <v>36798</v>
      </c>
      <c r="J45" s="187" t="s">
        <v>504</v>
      </c>
      <c r="K45" s="185" t="s">
        <v>391</v>
      </c>
      <c r="L45" s="185" t="s">
        <v>544</v>
      </c>
      <c r="M45" s="183"/>
    </row>
    <row r="46" spans="2:13" ht="39" thickTop="1" thickBot="1" x14ac:dyDescent="0.35">
      <c r="B46" s="181">
        <v>36798</v>
      </c>
      <c r="C46" s="188"/>
      <c r="D46" s="184" t="s">
        <v>181</v>
      </c>
      <c r="E46" s="184" t="s">
        <v>181</v>
      </c>
      <c r="F46" s="184" t="s">
        <v>181</v>
      </c>
      <c r="G46" s="185" t="s">
        <v>501</v>
      </c>
      <c r="H46" s="186" t="s">
        <v>496</v>
      </c>
      <c r="I46" s="181">
        <v>36798</v>
      </c>
      <c r="J46" s="187" t="s">
        <v>504</v>
      </c>
      <c r="K46" s="185" t="s">
        <v>391</v>
      </c>
      <c r="L46" s="185" t="s">
        <v>545</v>
      </c>
      <c r="M46" s="183"/>
    </row>
    <row r="47" spans="2:13" ht="76.5" thickTop="1" thickBot="1" x14ac:dyDescent="0.35">
      <c r="B47" s="181">
        <v>36798</v>
      </c>
      <c r="C47" s="188"/>
      <c r="D47" s="184" t="s">
        <v>439</v>
      </c>
      <c r="E47" s="184" t="s">
        <v>439</v>
      </c>
      <c r="F47" s="184" t="s">
        <v>439</v>
      </c>
      <c r="G47" s="185" t="s">
        <v>498</v>
      </c>
      <c r="H47" s="186" t="s">
        <v>496</v>
      </c>
      <c r="I47" s="181">
        <v>36798</v>
      </c>
      <c r="J47" s="187" t="s">
        <v>504</v>
      </c>
      <c r="K47" s="185" t="s">
        <v>391</v>
      </c>
      <c r="L47" s="185" t="s">
        <v>546</v>
      </c>
      <c r="M47" s="183"/>
    </row>
    <row r="48" spans="2:13" ht="76.5" thickTop="1" thickBot="1" x14ac:dyDescent="0.35">
      <c r="B48" s="181">
        <v>36798</v>
      </c>
      <c r="C48" s="188"/>
      <c r="D48" s="184" t="s">
        <v>440</v>
      </c>
      <c r="E48" s="184" t="s">
        <v>440</v>
      </c>
      <c r="F48" s="184" t="s">
        <v>440</v>
      </c>
      <c r="G48" s="185" t="s">
        <v>498</v>
      </c>
      <c r="H48" s="186" t="s">
        <v>496</v>
      </c>
      <c r="I48" s="181">
        <v>36798</v>
      </c>
      <c r="J48" s="187" t="s">
        <v>504</v>
      </c>
      <c r="K48" s="185" t="s">
        <v>391</v>
      </c>
      <c r="L48" s="185" t="s">
        <v>547</v>
      </c>
      <c r="M48" s="183"/>
    </row>
    <row r="49" spans="2:13" ht="76.5" thickTop="1" thickBot="1" x14ac:dyDescent="0.35">
      <c r="B49" s="181">
        <v>36798</v>
      </c>
      <c r="C49" s="188"/>
      <c r="D49" s="184" t="s">
        <v>441</v>
      </c>
      <c r="E49" s="184" t="s">
        <v>441</v>
      </c>
      <c r="F49" s="184" t="s">
        <v>441</v>
      </c>
      <c r="G49" s="185" t="s">
        <v>498</v>
      </c>
      <c r="H49" s="186" t="s">
        <v>496</v>
      </c>
      <c r="I49" s="181">
        <v>36798</v>
      </c>
      <c r="J49" s="187" t="s">
        <v>504</v>
      </c>
      <c r="K49" s="185" t="s">
        <v>391</v>
      </c>
      <c r="L49" s="185" t="s">
        <v>548</v>
      </c>
      <c r="M49" s="183"/>
    </row>
    <row r="50" spans="2:13" ht="39" thickTop="1" thickBot="1" x14ac:dyDescent="0.35">
      <c r="B50" s="181">
        <v>36798</v>
      </c>
      <c r="C50" s="189"/>
      <c r="D50" s="184" t="s">
        <v>442</v>
      </c>
      <c r="E50" s="184" t="s">
        <v>442</v>
      </c>
      <c r="F50" s="184" t="s">
        <v>442</v>
      </c>
      <c r="G50" s="185" t="s">
        <v>498</v>
      </c>
      <c r="H50" s="186" t="s">
        <v>496</v>
      </c>
      <c r="I50" s="181">
        <v>36798</v>
      </c>
      <c r="J50" s="187" t="s">
        <v>504</v>
      </c>
      <c r="K50" s="185" t="s">
        <v>391</v>
      </c>
      <c r="L50" s="185" t="s">
        <v>549</v>
      </c>
      <c r="M50" s="183"/>
    </row>
    <row r="51" spans="2:13" ht="57.75" thickTop="1" thickBot="1" x14ac:dyDescent="0.35">
      <c r="B51" s="181">
        <v>36798</v>
      </c>
      <c r="C51" s="182" t="s">
        <v>443</v>
      </c>
      <c r="D51" s="184" t="s">
        <v>444</v>
      </c>
      <c r="E51" s="184" t="s">
        <v>444</v>
      </c>
      <c r="F51" s="184" t="s">
        <v>444</v>
      </c>
      <c r="G51" s="185" t="s">
        <v>498</v>
      </c>
      <c r="H51" s="186" t="s">
        <v>496</v>
      </c>
      <c r="I51" s="181">
        <v>36798</v>
      </c>
      <c r="J51" s="187" t="s">
        <v>504</v>
      </c>
      <c r="K51" s="185" t="s">
        <v>391</v>
      </c>
      <c r="L51" s="185" t="s">
        <v>550</v>
      </c>
      <c r="M51" s="183"/>
    </row>
    <row r="52" spans="2:13" ht="39" thickTop="1" thickBot="1" x14ac:dyDescent="0.35">
      <c r="B52" s="181">
        <v>36798</v>
      </c>
      <c r="C52" s="188"/>
      <c r="D52" s="184" t="s">
        <v>445</v>
      </c>
      <c r="E52" s="184" t="s">
        <v>445</v>
      </c>
      <c r="F52" s="184" t="s">
        <v>445</v>
      </c>
      <c r="G52" s="185" t="s">
        <v>498</v>
      </c>
      <c r="H52" s="186" t="s">
        <v>496</v>
      </c>
      <c r="I52" s="181">
        <v>36798</v>
      </c>
      <c r="J52" s="187" t="s">
        <v>504</v>
      </c>
      <c r="K52" s="185" t="s">
        <v>391</v>
      </c>
      <c r="L52" s="185" t="s">
        <v>551</v>
      </c>
      <c r="M52" s="183"/>
    </row>
    <row r="53" spans="2:13" ht="76.5" thickTop="1" thickBot="1" x14ac:dyDescent="0.35">
      <c r="B53" s="181">
        <v>36798</v>
      </c>
      <c r="C53" s="188"/>
      <c r="D53" s="184" t="s">
        <v>446</v>
      </c>
      <c r="E53" s="184" t="s">
        <v>446</v>
      </c>
      <c r="F53" s="184" t="s">
        <v>446</v>
      </c>
      <c r="G53" s="185" t="s">
        <v>498</v>
      </c>
      <c r="H53" s="186" t="s">
        <v>496</v>
      </c>
      <c r="I53" s="181">
        <v>36798</v>
      </c>
      <c r="J53" s="187" t="s">
        <v>504</v>
      </c>
      <c r="K53" s="185" t="s">
        <v>391</v>
      </c>
      <c r="L53" s="185" t="s">
        <v>552</v>
      </c>
      <c r="M53" s="183"/>
    </row>
    <row r="54" spans="2:13" ht="76.5" thickTop="1" thickBot="1" x14ac:dyDescent="0.35">
      <c r="B54" s="181">
        <v>36798</v>
      </c>
      <c r="C54" s="188"/>
      <c r="D54" s="184" t="s">
        <v>447</v>
      </c>
      <c r="E54" s="184" t="s">
        <v>447</v>
      </c>
      <c r="F54" s="184" t="s">
        <v>447</v>
      </c>
      <c r="G54" s="185" t="s">
        <v>498</v>
      </c>
      <c r="H54" s="186" t="s">
        <v>496</v>
      </c>
      <c r="I54" s="181">
        <v>36798</v>
      </c>
      <c r="J54" s="187" t="s">
        <v>504</v>
      </c>
      <c r="K54" s="185" t="s">
        <v>391</v>
      </c>
      <c r="L54" s="185" t="s">
        <v>553</v>
      </c>
      <c r="M54" s="183"/>
    </row>
    <row r="55" spans="2:13" ht="76.5" thickTop="1" thickBot="1" x14ac:dyDescent="0.35">
      <c r="B55" s="181">
        <v>36798</v>
      </c>
      <c r="C55" s="188"/>
      <c r="D55" s="184" t="s">
        <v>448</v>
      </c>
      <c r="E55" s="184" t="s">
        <v>448</v>
      </c>
      <c r="F55" s="184" t="s">
        <v>448</v>
      </c>
      <c r="G55" s="185" t="s">
        <v>498</v>
      </c>
      <c r="H55" s="186" t="s">
        <v>496</v>
      </c>
      <c r="I55" s="181">
        <v>36798</v>
      </c>
      <c r="J55" s="187" t="s">
        <v>504</v>
      </c>
      <c r="K55" s="185" t="s">
        <v>391</v>
      </c>
      <c r="L55" s="185" t="s">
        <v>554</v>
      </c>
      <c r="M55" s="183"/>
    </row>
    <row r="56" spans="2:13" ht="57.75" thickTop="1" thickBot="1" x14ac:dyDescent="0.35">
      <c r="B56" s="181">
        <v>36798</v>
      </c>
      <c r="C56" s="188"/>
      <c r="D56" s="184" t="s">
        <v>449</v>
      </c>
      <c r="E56" s="184" t="s">
        <v>449</v>
      </c>
      <c r="F56" s="184" t="s">
        <v>449</v>
      </c>
      <c r="G56" s="185" t="s">
        <v>498</v>
      </c>
      <c r="H56" s="186" t="s">
        <v>496</v>
      </c>
      <c r="I56" s="181">
        <v>36798</v>
      </c>
      <c r="J56" s="187" t="s">
        <v>504</v>
      </c>
      <c r="K56" s="185" t="s">
        <v>391</v>
      </c>
      <c r="L56" s="185" t="s">
        <v>555</v>
      </c>
      <c r="M56" s="183"/>
    </row>
    <row r="57" spans="2:13" ht="95.25" thickTop="1" thickBot="1" x14ac:dyDescent="0.35">
      <c r="B57" s="181">
        <v>36798</v>
      </c>
      <c r="C57" s="188"/>
      <c r="D57" s="184" t="s">
        <v>450</v>
      </c>
      <c r="E57" s="184" t="s">
        <v>450</v>
      </c>
      <c r="F57" s="184" t="s">
        <v>450</v>
      </c>
      <c r="G57" s="185" t="s">
        <v>498</v>
      </c>
      <c r="H57" s="186" t="s">
        <v>496</v>
      </c>
      <c r="I57" s="181">
        <v>36798</v>
      </c>
      <c r="J57" s="187" t="s">
        <v>504</v>
      </c>
      <c r="K57" s="185" t="s">
        <v>391</v>
      </c>
      <c r="L57" s="185" t="s">
        <v>556</v>
      </c>
      <c r="M57" s="183"/>
    </row>
    <row r="58" spans="2:13" ht="57.75" thickTop="1" thickBot="1" x14ac:dyDescent="0.35">
      <c r="B58" s="181">
        <v>36798</v>
      </c>
      <c r="C58" s="188"/>
      <c r="D58" s="184" t="s">
        <v>207</v>
      </c>
      <c r="E58" s="184" t="s">
        <v>207</v>
      </c>
      <c r="F58" s="184" t="s">
        <v>207</v>
      </c>
      <c r="G58" s="185" t="s">
        <v>498</v>
      </c>
      <c r="H58" s="186" t="s">
        <v>496</v>
      </c>
      <c r="I58" s="181">
        <v>36798</v>
      </c>
      <c r="J58" s="187" t="s">
        <v>504</v>
      </c>
      <c r="K58" s="185" t="s">
        <v>391</v>
      </c>
      <c r="L58" s="185" t="s">
        <v>557</v>
      </c>
      <c r="M58" s="183"/>
    </row>
    <row r="59" spans="2:13" ht="76.5" thickTop="1" thickBot="1" x14ac:dyDescent="0.35">
      <c r="B59" s="181">
        <v>36798</v>
      </c>
      <c r="C59" s="188"/>
      <c r="D59" s="184" t="s">
        <v>212</v>
      </c>
      <c r="E59" s="184" t="s">
        <v>212</v>
      </c>
      <c r="F59" s="184" t="s">
        <v>212</v>
      </c>
      <c r="G59" s="185" t="s">
        <v>498</v>
      </c>
      <c r="H59" s="186" t="s">
        <v>496</v>
      </c>
      <c r="I59" s="181">
        <v>36798</v>
      </c>
      <c r="J59" s="187" t="s">
        <v>504</v>
      </c>
      <c r="K59" s="185" t="s">
        <v>391</v>
      </c>
      <c r="L59" s="185" t="s">
        <v>558</v>
      </c>
      <c r="M59" s="183"/>
    </row>
    <row r="60" spans="2:13" ht="57.75" thickTop="1" thickBot="1" x14ac:dyDescent="0.35">
      <c r="B60" s="181">
        <v>36798</v>
      </c>
      <c r="C60" s="188"/>
      <c r="D60" s="184" t="s">
        <v>216</v>
      </c>
      <c r="E60" s="184" t="s">
        <v>216</v>
      </c>
      <c r="F60" s="184" t="s">
        <v>216</v>
      </c>
      <c r="G60" s="185" t="s">
        <v>498</v>
      </c>
      <c r="H60" s="186" t="s">
        <v>496</v>
      </c>
      <c r="I60" s="181">
        <v>36798</v>
      </c>
      <c r="J60" s="187" t="s">
        <v>504</v>
      </c>
      <c r="K60" s="185" t="s">
        <v>505</v>
      </c>
      <c r="L60" s="185" t="s">
        <v>559</v>
      </c>
      <c r="M60" s="183"/>
    </row>
    <row r="61" spans="2:13" ht="39" thickTop="1" thickBot="1" x14ac:dyDescent="0.35">
      <c r="B61" s="181">
        <v>36798</v>
      </c>
      <c r="C61" s="189"/>
      <c r="D61" s="184" t="s">
        <v>451</v>
      </c>
      <c r="E61" s="184" t="s">
        <v>451</v>
      </c>
      <c r="F61" s="184" t="s">
        <v>451</v>
      </c>
      <c r="G61" s="185" t="s">
        <v>498</v>
      </c>
      <c r="H61" s="186" t="s">
        <v>496</v>
      </c>
      <c r="I61" s="181">
        <v>36798</v>
      </c>
      <c r="J61" s="187" t="s">
        <v>504</v>
      </c>
      <c r="K61" s="185" t="s">
        <v>391</v>
      </c>
      <c r="L61" s="185" t="s">
        <v>560</v>
      </c>
      <c r="M61" s="183"/>
    </row>
    <row r="62" spans="2:13" ht="76.5" thickTop="1" thickBot="1" x14ac:dyDescent="0.35">
      <c r="B62" s="181">
        <v>36798</v>
      </c>
      <c r="C62" s="182" t="s">
        <v>452</v>
      </c>
      <c r="D62" s="190" t="s">
        <v>453</v>
      </c>
      <c r="E62" s="190" t="s">
        <v>453</v>
      </c>
      <c r="F62" s="190" t="s">
        <v>453</v>
      </c>
      <c r="G62" s="191" t="s">
        <v>502</v>
      </c>
      <c r="H62" s="192" t="s">
        <v>496</v>
      </c>
      <c r="I62" s="181">
        <v>36798</v>
      </c>
      <c r="J62" s="193" t="s">
        <v>504</v>
      </c>
      <c r="K62" s="191" t="s">
        <v>391</v>
      </c>
      <c r="L62" s="191" t="s">
        <v>561</v>
      </c>
      <c r="M62" s="183"/>
    </row>
    <row r="63" spans="2:13" ht="76.5" thickTop="1" thickBot="1" x14ac:dyDescent="0.35">
      <c r="B63" s="181">
        <v>36798</v>
      </c>
      <c r="C63" s="188"/>
      <c r="D63" s="190" t="s">
        <v>454</v>
      </c>
      <c r="E63" s="190" t="s">
        <v>454</v>
      </c>
      <c r="F63" s="190" t="s">
        <v>454</v>
      </c>
      <c r="G63" s="191" t="s">
        <v>502</v>
      </c>
      <c r="H63" s="192" t="s">
        <v>496</v>
      </c>
      <c r="I63" s="181">
        <v>36798</v>
      </c>
      <c r="J63" s="193" t="s">
        <v>504</v>
      </c>
      <c r="K63" s="191" t="s">
        <v>391</v>
      </c>
      <c r="L63" s="191" t="s">
        <v>561</v>
      </c>
      <c r="M63" s="183"/>
    </row>
    <row r="64" spans="2:13" ht="76.5" thickTop="1" thickBot="1" x14ac:dyDescent="0.35">
      <c r="B64" s="181">
        <v>36798</v>
      </c>
      <c r="C64" s="188"/>
      <c r="D64" s="190" t="s">
        <v>455</v>
      </c>
      <c r="E64" s="190" t="s">
        <v>455</v>
      </c>
      <c r="F64" s="190" t="s">
        <v>455</v>
      </c>
      <c r="G64" s="191" t="s">
        <v>502</v>
      </c>
      <c r="H64" s="192" t="s">
        <v>496</v>
      </c>
      <c r="I64" s="181">
        <v>36798</v>
      </c>
      <c r="J64" s="193" t="s">
        <v>504</v>
      </c>
      <c r="K64" s="191" t="s">
        <v>391</v>
      </c>
      <c r="L64" s="191" t="s">
        <v>562</v>
      </c>
      <c r="M64" s="183"/>
    </row>
    <row r="65" spans="2:13" ht="170.25" thickTop="1" thickBot="1" x14ac:dyDescent="0.35">
      <c r="B65" s="181">
        <v>36798</v>
      </c>
      <c r="C65" s="188"/>
      <c r="D65" s="190" t="s">
        <v>456</v>
      </c>
      <c r="E65" s="190" t="s">
        <v>456</v>
      </c>
      <c r="F65" s="190" t="s">
        <v>456</v>
      </c>
      <c r="G65" s="191" t="s">
        <v>502</v>
      </c>
      <c r="H65" s="192" t="s">
        <v>496</v>
      </c>
      <c r="I65" s="181">
        <v>36798</v>
      </c>
      <c r="J65" s="193" t="s">
        <v>504</v>
      </c>
      <c r="K65" s="191" t="s">
        <v>391</v>
      </c>
      <c r="L65" s="191" t="s">
        <v>563</v>
      </c>
      <c r="M65" s="183"/>
    </row>
    <row r="66" spans="2:13" ht="76.5" thickTop="1" thickBot="1" x14ac:dyDescent="0.35">
      <c r="B66" s="181">
        <v>36798</v>
      </c>
      <c r="C66" s="188"/>
      <c r="D66" s="190" t="s">
        <v>457</v>
      </c>
      <c r="E66" s="190" t="s">
        <v>457</v>
      </c>
      <c r="F66" s="190" t="s">
        <v>457</v>
      </c>
      <c r="G66" s="191" t="s">
        <v>502</v>
      </c>
      <c r="H66" s="192" t="s">
        <v>496</v>
      </c>
      <c r="I66" s="181">
        <v>36798</v>
      </c>
      <c r="J66" s="193" t="s">
        <v>504</v>
      </c>
      <c r="K66" s="191" t="s">
        <v>391</v>
      </c>
      <c r="L66" s="191" t="s">
        <v>564</v>
      </c>
      <c r="M66" s="183"/>
    </row>
    <row r="67" spans="2:13" ht="76.5" thickTop="1" thickBot="1" x14ac:dyDescent="0.35">
      <c r="B67" s="181">
        <v>36798</v>
      </c>
      <c r="C67" s="188"/>
      <c r="D67" s="190" t="s">
        <v>458</v>
      </c>
      <c r="E67" s="190" t="s">
        <v>458</v>
      </c>
      <c r="F67" s="190" t="s">
        <v>458</v>
      </c>
      <c r="G67" s="191" t="s">
        <v>502</v>
      </c>
      <c r="H67" s="192" t="s">
        <v>496</v>
      </c>
      <c r="I67" s="181">
        <v>36798</v>
      </c>
      <c r="J67" s="193" t="s">
        <v>504</v>
      </c>
      <c r="K67" s="191" t="s">
        <v>391</v>
      </c>
      <c r="L67" s="191" t="s">
        <v>565</v>
      </c>
      <c r="M67" s="183"/>
    </row>
    <row r="68" spans="2:13" ht="57.75" thickTop="1" thickBot="1" x14ac:dyDescent="0.35">
      <c r="B68" s="181">
        <v>36798</v>
      </c>
      <c r="C68" s="188"/>
      <c r="D68" s="190" t="s">
        <v>459</v>
      </c>
      <c r="E68" s="190" t="s">
        <v>459</v>
      </c>
      <c r="F68" s="190" t="s">
        <v>459</v>
      </c>
      <c r="G68" s="191" t="s">
        <v>502</v>
      </c>
      <c r="H68" s="192" t="s">
        <v>496</v>
      </c>
      <c r="I68" s="181">
        <v>36798</v>
      </c>
      <c r="J68" s="193" t="s">
        <v>504</v>
      </c>
      <c r="K68" s="191" t="s">
        <v>391</v>
      </c>
      <c r="L68" s="191" t="s">
        <v>566</v>
      </c>
      <c r="M68" s="183"/>
    </row>
    <row r="69" spans="2:13" ht="57.75" thickTop="1" thickBot="1" x14ac:dyDescent="0.35">
      <c r="B69" s="181">
        <v>36798</v>
      </c>
      <c r="C69" s="188"/>
      <c r="D69" s="190" t="s">
        <v>460</v>
      </c>
      <c r="E69" s="190" t="s">
        <v>460</v>
      </c>
      <c r="F69" s="190" t="s">
        <v>460</v>
      </c>
      <c r="G69" s="191" t="s">
        <v>502</v>
      </c>
      <c r="H69" s="192" t="s">
        <v>496</v>
      </c>
      <c r="I69" s="181">
        <v>36798</v>
      </c>
      <c r="J69" s="193" t="s">
        <v>504</v>
      </c>
      <c r="K69" s="191" t="s">
        <v>391</v>
      </c>
      <c r="L69" s="191" t="s">
        <v>567</v>
      </c>
      <c r="M69" s="183"/>
    </row>
    <row r="70" spans="2:13" ht="57.75" thickTop="1" thickBot="1" x14ac:dyDescent="0.35">
      <c r="B70" s="181">
        <v>36798</v>
      </c>
      <c r="C70" s="188"/>
      <c r="D70" s="190" t="s">
        <v>461</v>
      </c>
      <c r="E70" s="190" t="s">
        <v>461</v>
      </c>
      <c r="F70" s="190" t="s">
        <v>461</v>
      </c>
      <c r="G70" s="191" t="s">
        <v>502</v>
      </c>
      <c r="H70" s="192" t="s">
        <v>496</v>
      </c>
      <c r="I70" s="181">
        <v>36798</v>
      </c>
      <c r="J70" s="193" t="s">
        <v>504</v>
      </c>
      <c r="K70" s="191" t="s">
        <v>391</v>
      </c>
      <c r="L70" s="191" t="s">
        <v>568</v>
      </c>
      <c r="M70" s="183"/>
    </row>
    <row r="71" spans="2:13" ht="114" thickTop="1" thickBot="1" x14ac:dyDescent="0.35">
      <c r="B71" s="181">
        <v>36798</v>
      </c>
      <c r="C71" s="188"/>
      <c r="D71" s="190" t="s">
        <v>462</v>
      </c>
      <c r="E71" s="190" t="s">
        <v>462</v>
      </c>
      <c r="F71" s="190" t="s">
        <v>462</v>
      </c>
      <c r="G71" s="191" t="s">
        <v>502</v>
      </c>
      <c r="H71" s="192" t="s">
        <v>496</v>
      </c>
      <c r="I71" s="181">
        <v>36798</v>
      </c>
      <c r="J71" s="193" t="s">
        <v>504</v>
      </c>
      <c r="K71" s="191" t="s">
        <v>391</v>
      </c>
      <c r="L71" s="191" t="s">
        <v>569</v>
      </c>
      <c r="M71" s="183"/>
    </row>
    <row r="72" spans="2:13" ht="114" thickTop="1" thickBot="1" x14ac:dyDescent="0.35">
      <c r="B72" s="181">
        <v>36798</v>
      </c>
      <c r="C72" s="188"/>
      <c r="D72" s="190" t="s">
        <v>463</v>
      </c>
      <c r="E72" s="190" t="s">
        <v>463</v>
      </c>
      <c r="F72" s="190" t="s">
        <v>463</v>
      </c>
      <c r="G72" s="191" t="s">
        <v>502</v>
      </c>
      <c r="H72" s="192" t="s">
        <v>496</v>
      </c>
      <c r="I72" s="181">
        <v>36798</v>
      </c>
      <c r="J72" s="193" t="s">
        <v>504</v>
      </c>
      <c r="K72" s="191" t="s">
        <v>391</v>
      </c>
      <c r="L72" s="191" t="s">
        <v>570</v>
      </c>
      <c r="M72" s="183"/>
    </row>
    <row r="73" spans="2:13" ht="114" thickTop="1" thickBot="1" x14ac:dyDescent="0.35">
      <c r="B73" s="181">
        <v>36798</v>
      </c>
      <c r="C73" s="188"/>
      <c r="D73" s="190" t="s">
        <v>464</v>
      </c>
      <c r="E73" s="190" t="s">
        <v>464</v>
      </c>
      <c r="F73" s="190" t="s">
        <v>464</v>
      </c>
      <c r="G73" s="191" t="s">
        <v>502</v>
      </c>
      <c r="H73" s="192" t="s">
        <v>496</v>
      </c>
      <c r="I73" s="181">
        <v>36798</v>
      </c>
      <c r="J73" s="193" t="s">
        <v>504</v>
      </c>
      <c r="K73" s="191" t="s">
        <v>391</v>
      </c>
      <c r="L73" s="191" t="s">
        <v>571</v>
      </c>
      <c r="M73" s="183"/>
    </row>
    <row r="74" spans="2:13" ht="95.25" thickTop="1" thickBot="1" x14ac:dyDescent="0.35">
      <c r="B74" s="181">
        <v>36798</v>
      </c>
      <c r="C74" s="188"/>
      <c r="D74" s="194" t="s">
        <v>465</v>
      </c>
      <c r="E74" s="194" t="s">
        <v>465</v>
      </c>
      <c r="F74" s="194" t="s">
        <v>465</v>
      </c>
      <c r="G74" s="191" t="s">
        <v>502</v>
      </c>
      <c r="H74" s="192" t="s">
        <v>496</v>
      </c>
      <c r="I74" s="181">
        <v>36798</v>
      </c>
      <c r="J74" s="193" t="s">
        <v>504</v>
      </c>
      <c r="K74" s="191" t="s">
        <v>391</v>
      </c>
      <c r="M74" s="191" t="s">
        <v>572</v>
      </c>
    </row>
    <row r="75" spans="2:13" ht="114" thickTop="1" thickBot="1" x14ac:dyDescent="0.35">
      <c r="B75" s="181">
        <v>36798</v>
      </c>
      <c r="C75" s="188"/>
      <c r="D75" s="184" t="s">
        <v>466</v>
      </c>
      <c r="E75" s="184" t="s">
        <v>466</v>
      </c>
      <c r="F75" s="184" t="s">
        <v>466</v>
      </c>
      <c r="G75" s="185" t="s">
        <v>502</v>
      </c>
      <c r="H75" s="186" t="s">
        <v>496</v>
      </c>
      <c r="I75" s="181">
        <v>36798</v>
      </c>
      <c r="J75" s="187" t="s">
        <v>504</v>
      </c>
      <c r="K75" s="185" t="s">
        <v>391</v>
      </c>
      <c r="L75" s="185" t="s">
        <v>573</v>
      </c>
      <c r="M75" s="183"/>
    </row>
    <row r="76" spans="2:13" ht="114" thickTop="1" thickBot="1" x14ac:dyDescent="0.35">
      <c r="B76" s="181">
        <v>36798</v>
      </c>
      <c r="C76" s="188"/>
      <c r="D76" s="190" t="s">
        <v>467</v>
      </c>
      <c r="E76" s="190" t="s">
        <v>467</v>
      </c>
      <c r="F76" s="190" t="s">
        <v>467</v>
      </c>
      <c r="G76" s="191" t="s">
        <v>502</v>
      </c>
      <c r="H76" s="192" t="s">
        <v>496</v>
      </c>
      <c r="I76" s="181">
        <v>36798</v>
      </c>
      <c r="J76" s="193" t="s">
        <v>504</v>
      </c>
      <c r="K76" s="191" t="s">
        <v>391</v>
      </c>
      <c r="L76" s="191" t="s">
        <v>574</v>
      </c>
      <c r="M76" s="183"/>
    </row>
    <row r="77" spans="2:13" ht="132.75" thickTop="1" thickBot="1" x14ac:dyDescent="0.35">
      <c r="B77" s="181">
        <v>36798</v>
      </c>
      <c r="C77" s="188"/>
      <c r="D77" s="190" t="s">
        <v>468</v>
      </c>
      <c r="E77" s="190" t="s">
        <v>468</v>
      </c>
      <c r="F77" s="190" t="s">
        <v>468</v>
      </c>
      <c r="G77" s="191" t="s">
        <v>502</v>
      </c>
      <c r="H77" s="192" t="s">
        <v>496</v>
      </c>
      <c r="I77" s="181">
        <v>36798</v>
      </c>
      <c r="J77" s="193" t="s">
        <v>504</v>
      </c>
      <c r="K77" s="191" t="s">
        <v>391</v>
      </c>
      <c r="L77" s="191" t="s">
        <v>575</v>
      </c>
      <c r="M77" s="183"/>
    </row>
    <row r="78" spans="2:13" ht="95.25" thickTop="1" thickBot="1" x14ac:dyDescent="0.35">
      <c r="B78" s="181">
        <v>36798</v>
      </c>
      <c r="C78" s="188"/>
      <c r="D78" s="190" t="s">
        <v>469</v>
      </c>
      <c r="E78" s="190" t="s">
        <v>469</v>
      </c>
      <c r="F78" s="190" t="s">
        <v>469</v>
      </c>
      <c r="G78" s="191" t="s">
        <v>502</v>
      </c>
      <c r="H78" s="192" t="s">
        <v>496</v>
      </c>
      <c r="I78" s="181">
        <v>36798</v>
      </c>
      <c r="J78" s="193" t="s">
        <v>504</v>
      </c>
      <c r="K78" s="191" t="s">
        <v>391</v>
      </c>
      <c r="L78" s="191" t="s">
        <v>576</v>
      </c>
      <c r="M78" s="183"/>
    </row>
    <row r="79" spans="2:13" ht="39" thickTop="1" thickBot="1" x14ac:dyDescent="0.35">
      <c r="B79" s="181">
        <v>36798</v>
      </c>
      <c r="C79" s="188"/>
      <c r="D79" s="190" t="s">
        <v>470</v>
      </c>
      <c r="E79" s="190" t="s">
        <v>470</v>
      </c>
      <c r="F79" s="190" t="s">
        <v>470</v>
      </c>
      <c r="G79" s="191" t="s">
        <v>502</v>
      </c>
      <c r="H79" s="192" t="s">
        <v>496</v>
      </c>
      <c r="I79" s="181">
        <v>36798</v>
      </c>
      <c r="J79" s="193" t="s">
        <v>504</v>
      </c>
      <c r="K79" s="191" t="s">
        <v>505</v>
      </c>
      <c r="L79" s="191" t="s">
        <v>577</v>
      </c>
      <c r="M79" s="183"/>
    </row>
    <row r="80" spans="2:13" ht="39" thickTop="1" thickBot="1" x14ac:dyDescent="0.35">
      <c r="B80" s="181">
        <v>36798</v>
      </c>
      <c r="C80" s="189"/>
      <c r="D80" s="190" t="s">
        <v>471</v>
      </c>
      <c r="E80" s="190" t="s">
        <v>471</v>
      </c>
      <c r="F80" s="190" t="s">
        <v>471</v>
      </c>
      <c r="G80" s="191" t="s">
        <v>500</v>
      </c>
      <c r="H80" s="192" t="s">
        <v>496</v>
      </c>
      <c r="I80" s="181">
        <v>36798</v>
      </c>
      <c r="J80" s="193" t="s">
        <v>504</v>
      </c>
      <c r="K80" s="191" t="s">
        <v>506</v>
      </c>
      <c r="L80" s="191" t="s">
        <v>572</v>
      </c>
      <c r="M80" s="183"/>
    </row>
    <row r="81" spans="2:13" ht="95.25" thickTop="1" thickBot="1" x14ac:dyDescent="0.35">
      <c r="B81" s="181">
        <v>36798</v>
      </c>
      <c r="C81" s="182" t="s">
        <v>472</v>
      </c>
      <c r="D81" s="190" t="s">
        <v>473</v>
      </c>
      <c r="E81" s="190" t="s">
        <v>473</v>
      </c>
      <c r="F81" s="190" t="s">
        <v>473</v>
      </c>
      <c r="G81" s="191" t="s">
        <v>503</v>
      </c>
      <c r="H81" s="192" t="s">
        <v>496</v>
      </c>
      <c r="I81" s="181">
        <v>36798</v>
      </c>
      <c r="J81" s="193" t="s">
        <v>504</v>
      </c>
      <c r="K81" s="191" t="s">
        <v>505</v>
      </c>
      <c r="L81" s="191" t="s">
        <v>578</v>
      </c>
      <c r="M81" s="183"/>
    </row>
    <row r="82" spans="2:13" ht="132.75" thickTop="1" thickBot="1" x14ac:dyDescent="0.35">
      <c r="B82" s="181">
        <v>36798</v>
      </c>
      <c r="C82" s="188"/>
      <c r="D82" s="190" t="s">
        <v>474</v>
      </c>
      <c r="E82" s="190" t="s">
        <v>474</v>
      </c>
      <c r="F82" s="190" t="s">
        <v>474</v>
      </c>
      <c r="G82" s="191" t="s">
        <v>503</v>
      </c>
      <c r="H82" s="192" t="s">
        <v>496</v>
      </c>
      <c r="I82" s="181">
        <v>36798</v>
      </c>
      <c r="J82" s="193" t="s">
        <v>504</v>
      </c>
      <c r="K82" s="191" t="s">
        <v>391</v>
      </c>
      <c r="L82" s="191" t="s">
        <v>579</v>
      </c>
      <c r="M82" s="183"/>
    </row>
    <row r="83" spans="2:13" ht="95.25" thickTop="1" thickBot="1" x14ac:dyDescent="0.35">
      <c r="B83" s="181">
        <v>36798</v>
      </c>
      <c r="C83" s="188"/>
      <c r="D83" s="190" t="s">
        <v>475</v>
      </c>
      <c r="E83" s="190" t="s">
        <v>475</v>
      </c>
      <c r="F83" s="190" t="s">
        <v>475</v>
      </c>
      <c r="G83" s="191" t="s">
        <v>503</v>
      </c>
      <c r="H83" s="192" t="s">
        <v>496</v>
      </c>
      <c r="I83" s="181">
        <v>36798</v>
      </c>
      <c r="J83" s="193" t="s">
        <v>504</v>
      </c>
      <c r="K83" s="191" t="s">
        <v>505</v>
      </c>
      <c r="L83" s="191" t="s">
        <v>580</v>
      </c>
      <c r="M83" s="183"/>
    </row>
    <row r="84" spans="2:13" ht="95.25" thickTop="1" thickBot="1" x14ac:dyDescent="0.35">
      <c r="B84" s="181">
        <v>36798</v>
      </c>
      <c r="C84" s="188"/>
      <c r="D84" s="190" t="s">
        <v>476</v>
      </c>
      <c r="E84" s="190" t="s">
        <v>476</v>
      </c>
      <c r="F84" s="190" t="s">
        <v>476</v>
      </c>
      <c r="G84" s="191" t="s">
        <v>503</v>
      </c>
      <c r="H84" s="192" t="s">
        <v>496</v>
      </c>
      <c r="I84" s="181">
        <v>36798</v>
      </c>
      <c r="J84" s="193" t="s">
        <v>504</v>
      </c>
      <c r="K84" s="191" t="s">
        <v>505</v>
      </c>
      <c r="L84" s="191" t="s">
        <v>580</v>
      </c>
      <c r="M84" s="183"/>
    </row>
    <row r="85" spans="2:13" ht="132.75" thickTop="1" thickBot="1" x14ac:dyDescent="0.35">
      <c r="B85" s="181">
        <v>36798</v>
      </c>
      <c r="C85" s="189"/>
      <c r="D85" s="190" t="s">
        <v>477</v>
      </c>
      <c r="E85" s="190" t="s">
        <v>477</v>
      </c>
      <c r="F85" s="190" t="s">
        <v>477</v>
      </c>
      <c r="G85" s="191" t="s">
        <v>503</v>
      </c>
      <c r="H85" s="192" t="s">
        <v>496</v>
      </c>
      <c r="I85" s="181">
        <v>36798</v>
      </c>
      <c r="J85" s="193" t="s">
        <v>504</v>
      </c>
      <c r="K85" s="191" t="s">
        <v>505</v>
      </c>
      <c r="L85" s="191" t="s">
        <v>578</v>
      </c>
      <c r="M85" s="183"/>
    </row>
    <row r="86" spans="2:13" ht="57.75" thickTop="1" thickBot="1" x14ac:dyDescent="0.35">
      <c r="B86" s="181">
        <v>36798</v>
      </c>
      <c r="C86" s="182" t="s">
        <v>478</v>
      </c>
      <c r="D86" s="184" t="s">
        <v>479</v>
      </c>
      <c r="E86" s="184" t="s">
        <v>479</v>
      </c>
      <c r="F86" s="184" t="s">
        <v>479</v>
      </c>
      <c r="G86" s="185" t="s">
        <v>495</v>
      </c>
      <c r="H86" s="186" t="s">
        <v>496</v>
      </c>
      <c r="I86" s="181">
        <v>36798</v>
      </c>
      <c r="J86" s="187" t="s">
        <v>504</v>
      </c>
      <c r="K86" s="185" t="s">
        <v>505</v>
      </c>
      <c r="L86" s="185" t="s">
        <v>581</v>
      </c>
      <c r="M86" s="183"/>
    </row>
    <row r="87" spans="2:13" ht="76.5" thickTop="1" thickBot="1" x14ac:dyDescent="0.35">
      <c r="B87" s="181">
        <v>36798</v>
      </c>
      <c r="C87" s="188"/>
      <c r="D87" s="184" t="s">
        <v>432</v>
      </c>
      <c r="E87" s="184" t="s">
        <v>432</v>
      </c>
      <c r="F87" s="184" t="s">
        <v>432</v>
      </c>
      <c r="G87" s="185" t="s">
        <v>495</v>
      </c>
      <c r="H87" s="186" t="s">
        <v>496</v>
      </c>
      <c r="I87" s="181">
        <v>36798</v>
      </c>
      <c r="J87" s="187" t="s">
        <v>504</v>
      </c>
      <c r="K87" s="185" t="s">
        <v>391</v>
      </c>
      <c r="L87" s="185" t="s">
        <v>582</v>
      </c>
      <c r="M87" s="183"/>
    </row>
    <row r="88" spans="2:13" ht="76.5" thickTop="1" thickBot="1" x14ac:dyDescent="0.35">
      <c r="B88" s="181">
        <v>36798</v>
      </c>
      <c r="C88" s="188"/>
      <c r="D88" s="184" t="s">
        <v>480</v>
      </c>
      <c r="E88" s="184" t="s">
        <v>480</v>
      </c>
      <c r="F88" s="184" t="s">
        <v>480</v>
      </c>
      <c r="G88" s="185" t="s">
        <v>495</v>
      </c>
      <c r="H88" s="186" t="s">
        <v>496</v>
      </c>
      <c r="I88" s="181">
        <v>36798</v>
      </c>
      <c r="J88" s="187" t="s">
        <v>504</v>
      </c>
      <c r="K88" s="185" t="s">
        <v>505</v>
      </c>
      <c r="L88" s="185" t="s">
        <v>572</v>
      </c>
      <c r="M88" s="183"/>
    </row>
    <row r="89" spans="2:13" ht="132.75" thickTop="1" thickBot="1" x14ac:dyDescent="0.35">
      <c r="B89" s="181">
        <v>36798</v>
      </c>
      <c r="C89" s="188"/>
      <c r="D89" s="184" t="s">
        <v>481</v>
      </c>
      <c r="E89" s="184" t="s">
        <v>481</v>
      </c>
      <c r="F89" s="184" t="s">
        <v>481</v>
      </c>
      <c r="G89" s="186" t="s">
        <v>496</v>
      </c>
      <c r="H89" s="186" t="s">
        <v>496</v>
      </c>
      <c r="I89" s="181">
        <v>36798</v>
      </c>
      <c r="J89" s="187" t="s">
        <v>504</v>
      </c>
      <c r="K89" s="185" t="s">
        <v>505</v>
      </c>
      <c r="L89" s="185" t="s">
        <v>583</v>
      </c>
      <c r="M89" s="183"/>
    </row>
    <row r="90" spans="2:13" ht="57.75" thickTop="1" thickBot="1" x14ac:dyDescent="0.35">
      <c r="B90" s="181">
        <v>36798</v>
      </c>
      <c r="C90" s="188"/>
      <c r="D90" s="184" t="s">
        <v>482</v>
      </c>
      <c r="E90" s="184" t="s">
        <v>482</v>
      </c>
      <c r="F90" s="184" t="s">
        <v>482</v>
      </c>
      <c r="G90" s="185" t="s">
        <v>503</v>
      </c>
      <c r="H90" s="186" t="s">
        <v>496</v>
      </c>
      <c r="I90" s="181">
        <v>36798</v>
      </c>
      <c r="J90" s="187" t="s">
        <v>504</v>
      </c>
      <c r="K90" s="185" t="s">
        <v>391</v>
      </c>
      <c r="L90" s="185" t="s">
        <v>572</v>
      </c>
      <c r="M90" s="183"/>
    </row>
    <row r="91" spans="2:13" ht="76.5" thickTop="1" thickBot="1" x14ac:dyDescent="0.35">
      <c r="B91" s="181">
        <v>36798</v>
      </c>
      <c r="C91" s="188"/>
      <c r="D91" s="184" t="s">
        <v>315</v>
      </c>
      <c r="E91" s="184" t="s">
        <v>315</v>
      </c>
      <c r="F91" s="184" t="s">
        <v>315</v>
      </c>
      <c r="G91" s="185" t="s">
        <v>503</v>
      </c>
      <c r="H91" s="186" t="s">
        <v>496</v>
      </c>
      <c r="I91" s="181">
        <v>36798</v>
      </c>
      <c r="J91" s="187" t="s">
        <v>504</v>
      </c>
      <c r="K91" s="185" t="s">
        <v>391</v>
      </c>
      <c r="L91" s="185" t="s">
        <v>572</v>
      </c>
      <c r="M91" s="183"/>
    </row>
    <row r="92" spans="2:13" ht="57.75" thickTop="1" thickBot="1" x14ac:dyDescent="0.35">
      <c r="B92" s="181">
        <v>36798</v>
      </c>
      <c r="C92" s="188"/>
      <c r="D92" s="184" t="s">
        <v>328</v>
      </c>
      <c r="E92" s="184" t="s">
        <v>328</v>
      </c>
      <c r="F92" s="184" t="s">
        <v>328</v>
      </c>
      <c r="G92" s="186" t="s">
        <v>496</v>
      </c>
      <c r="H92" s="186" t="s">
        <v>496</v>
      </c>
      <c r="I92" s="181">
        <v>36798</v>
      </c>
      <c r="J92" s="187" t="s">
        <v>504</v>
      </c>
      <c r="K92" s="185" t="s">
        <v>391</v>
      </c>
      <c r="L92" s="185" t="s">
        <v>572</v>
      </c>
      <c r="M92" s="183"/>
    </row>
    <row r="93" spans="2:13" ht="57.75" thickTop="1" thickBot="1" x14ac:dyDescent="0.35">
      <c r="B93" s="181">
        <v>36798</v>
      </c>
      <c r="C93" s="188"/>
      <c r="D93" s="184" t="s">
        <v>335</v>
      </c>
      <c r="E93" s="184" t="s">
        <v>335</v>
      </c>
      <c r="F93" s="184" t="s">
        <v>335</v>
      </c>
      <c r="G93" s="185" t="s">
        <v>503</v>
      </c>
      <c r="H93" s="186" t="s">
        <v>496</v>
      </c>
      <c r="I93" s="181">
        <v>36798</v>
      </c>
      <c r="J93" s="187" t="s">
        <v>504</v>
      </c>
      <c r="K93" s="185" t="s">
        <v>391</v>
      </c>
      <c r="L93" s="185" t="s">
        <v>572</v>
      </c>
      <c r="M93" s="183"/>
    </row>
    <row r="94" spans="2:13" ht="57.75" thickTop="1" thickBot="1" x14ac:dyDescent="0.35">
      <c r="B94" s="181">
        <v>36798</v>
      </c>
      <c r="C94" s="188"/>
      <c r="D94" s="184" t="s">
        <v>339</v>
      </c>
      <c r="E94" s="184" t="s">
        <v>339</v>
      </c>
      <c r="F94" s="184" t="s">
        <v>339</v>
      </c>
      <c r="G94" s="185" t="s">
        <v>503</v>
      </c>
      <c r="H94" s="186" t="s">
        <v>496</v>
      </c>
      <c r="I94" s="181">
        <v>36798</v>
      </c>
      <c r="J94" s="187" t="s">
        <v>504</v>
      </c>
      <c r="K94" s="185" t="s">
        <v>391</v>
      </c>
      <c r="L94" s="185" t="s">
        <v>572</v>
      </c>
      <c r="M94" s="183"/>
    </row>
    <row r="95" spans="2:13" ht="39" thickTop="1" thickBot="1" x14ac:dyDescent="0.35">
      <c r="B95" s="181">
        <v>36798</v>
      </c>
      <c r="C95" s="188"/>
      <c r="D95" s="184" t="s">
        <v>483</v>
      </c>
      <c r="E95" s="184" t="s">
        <v>483</v>
      </c>
      <c r="F95" s="184" t="s">
        <v>483</v>
      </c>
      <c r="G95" s="186" t="s">
        <v>496</v>
      </c>
      <c r="H95" s="186" t="s">
        <v>496</v>
      </c>
      <c r="I95" s="181">
        <v>36798</v>
      </c>
      <c r="J95" s="187" t="s">
        <v>504</v>
      </c>
      <c r="K95" s="185" t="s">
        <v>391</v>
      </c>
      <c r="L95" s="185" t="s">
        <v>572</v>
      </c>
      <c r="M95" s="183"/>
    </row>
    <row r="96" spans="2:13" ht="39" thickTop="1" thickBot="1" x14ac:dyDescent="0.35">
      <c r="B96" s="181">
        <v>36798</v>
      </c>
      <c r="C96" s="188"/>
      <c r="D96" s="184" t="s">
        <v>484</v>
      </c>
      <c r="E96" s="184" t="s">
        <v>484</v>
      </c>
      <c r="F96" s="184" t="s">
        <v>484</v>
      </c>
      <c r="G96" s="185" t="s">
        <v>503</v>
      </c>
      <c r="H96" s="186" t="s">
        <v>496</v>
      </c>
      <c r="I96" s="181">
        <v>36798</v>
      </c>
      <c r="J96" s="187" t="s">
        <v>504</v>
      </c>
      <c r="K96" s="185" t="s">
        <v>391</v>
      </c>
      <c r="L96" s="185" t="s">
        <v>572</v>
      </c>
      <c r="M96" s="183"/>
    </row>
    <row r="97" spans="2:13" ht="151.5" thickTop="1" thickBot="1" x14ac:dyDescent="0.35">
      <c r="B97" s="181">
        <v>36798</v>
      </c>
      <c r="C97" s="188"/>
      <c r="D97" s="184" t="s">
        <v>485</v>
      </c>
      <c r="E97" s="184" t="s">
        <v>485</v>
      </c>
      <c r="F97" s="184" t="s">
        <v>485</v>
      </c>
      <c r="G97" s="185" t="s">
        <v>495</v>
      </c>
      <c r="H97" s="186" t="s">
        <v>496</v>
      </c>
      <c r="I97" s="181">
        <v>36798</v>
      </c>
      <c r="J97" s="187" t="s">
        <v>504</v>
      </c>
      <c r="K97" s="185" t="s">
        <v>391</v>
      </c>
      <c r="L97" s="185" t="s">
        <v>572</v>
      </c>
      <c r="M97" s="183"/>
    </row>
    <row r="98" spans="2:13" ht="57.75" thickTop="1" thickBot="1" x14ac:dyDescent="0.35">
      <c r="B98" s="181">
        <v>36798</v>
      </c>
      <c r="C98" s="188"/>
      <c r="D98" s="184" t="s">
        <v>486</v>
      </c>
      <c r="E98" s="184" t="s">
        <v>486</v>
      </c>
      <c r="F98" s="184" t="s">
        <v>486</v>
      </c>
      <c r="G98" s="185" t="s">
        <v>495</v>
      </c>
      <c r="H98" s="186" t="s">
        <v>496</v>
      </c>
      <c r="I98" s="181">
        <v>36798</v>
      </c>
      <c r="J98" s="187" t="s">
        <v>504</v>
      </c>
      <c r="K98" s="185" t="s">
        <v>391</v>
      </c>
      <c r="L98" s="185" t="s">
        <v>584</v>
      </c>
      <c r="M98" s="183"/>
    </row>
    <row r="99" spans="2:13" ht="57.75" thickTop="1" thickBot="1" x14ac:dyDescent="0.35">
      <c r="B99" s="181">
        <v>36798</v>
      </c>
      <c r="C99" s="188"/>
      <c r="D99" s="184" t="s">
        <v>487</v>
      </c>
      <c r="E99" s="184" t="s">
        <v>487</v>
      </c>
      <c r="F99" s="184" t="s">
        <v>487</v>
      </c>
      <c r="G99" s="185" t="s">
        <v>495</v>
      </c>
      <c r="H99" s="186" t="s">
        <v>496</v>
      </c>
      <c r="I99" s="181">
        <v>36798</v>
      </c>
      <c r="J99" s="187" t="s">
        <v>504</v>
      </c>
      <c r="K99" s="185" t="s">
        <v>391</v>
      </c>
      <c r="L99" s="185" t="s">
        <v>572</v>
      </c>
      <c r="M99" s="183"/>
    </row>
    <row r="100" spans="2:13" ht="57.75" thickTop="1" thickBot="1" x14ac:dyDescent="0.35">
      <c r="B100" s="181">
        <v>36798</v>
      </c>
      <c r="C100" s="188"/>
      <c r="D100" s="184" t="s">
        <v>488</v>
      </c>
      <c r="E100" s="184" t="s">
        <v>488</v>
      </c>
      <c r="F100" s="184" t="s">
        <v>488</v>
      </c>
      <c r="G100" s="185" t="s">
        <v>503</v>
      </c>
      <c r="H100" s="186" t="s">
        <v>496</v>
      </c>
      <c r="I100" s="181">
        <v>36798</v>
      </c>
      <c r="J100" s="187" t="s">
        <v>504</v>
      </c>
      <c r="K100" s="185" t="s">
        <v>391</v>
      </c>
      <c r="L100" s="185" t="s">
        <v>572</v>
      </c>
      <c r="M100" s="183"/>
    </row>
    <row r="101" spans="2:13" ht="57.75" thickTop="1" thickBot="1" x14ac:dyDescent="0.35">
      <c r="B101" s="181">
        <v>36798</v>
      </c>
      <c r="C101" s="189"/>
      <c r="D101" s="184" t="s">
        <v>489</v>
      </c>
      <c r="E101" s="184" t="s">
        <v>489</v>
      </c>
      <c r="F101" s="184" t="s">
        <v>489</v>
      </c>
      <c r="G101" s="185" t="s">
        <v>503</v>
      </c>
      <c r="H101" s="186" t="s">
        <v>496</v>
      </c>
      <c r="I101" s="181">
        <v>36798</v>
      </c>
      <c r="J101" s="187" t="s">
        <v>504</v>
      </c>
      <c r="K101" s="185" t="s">
        <v>391</v>
      </c>
      <c r="L101" s="185" t="s">
        <v>572</v>
      </c>
      <c r="M101" s="183"/>
    </row>
    <row r="102" spans="2:13" ht="95.25" thickTop="1" thickBot="1" x14ac:dyDescent="0.35">
      <c r="B102" s="181">
        <v>36798</v>
      </c>
      <c r="C102" s="182" t="s">
        <v>490</v>
      </c>
      <c r="D102" s="184" t="s">
        <v>491</v>
      </c>
      <c r="E102" s="184" t="s">
        <v>491</v>
      </c>
      <c r="F102" s="184" t="s">
        <v>491</v>
      </c>
      <c r="G102" s="185" t="s">
        <v>495</v>
      </c>
      <c r="H102" s="186" t="s">
        <v>496</v>
      </c>
      <c r="I102" s="181">
        <v>36798</v>
      </c>
      <c r="J102" s="187" t="s">
        <v>504</v>
      </c>
      <c r="K102" s="185" t="s">
        <v>391</v>
      </c>
      <c r="L102" s="185" t="s">
        <v>585</v>
      </c>
      <c r="M102" s="183"/>
    </row>
    <row r="103" spans="2:13" ht="95.25" thickTop="1" thickBot="1" x14ac:dyDescent="0.35">
      <c r="B103" s="181">
        <v>36798</v>
      </c>
      <c r="C103" s="188"/>
      <c r="D103" s="184" t="s">
        <v>492</v>
      </c>
      <c r="E103" s="184" t="s">
        <v>492</v>
      </c>
      <c r="F103" s="184" t="s">
        <v>492</v>
      </c>
      <c r="G103" s="185" t="s">
        <v>495</v>
      </c>
      <c r="H103" s="186" t="s">
        <v>496</v>
      </c>
      <c r="I103" s="181">
        <v>36798</v>
      </c>
      <c r="J103" s="187" t="s">
        <v>504</v>
      </c>
      <c r="K103" s="185" t="s">
        <v>391</v>
      </c>
      <c r="L103" s="185" t="s">
        <v>572</v>
      </c>
      <c r="M103" s="183"/>
    </row>
    <row r="104" spans="2:13" ht="114" thickTop="1" thickBot="1" x14ac:dyDescent="0.35">
      <c r="B104" s="181">
        <v>36798</v>
      </c>
      <c r="C104" s="188"/>
      <c r="D104" s="184" t="s">
        <v>493</v>
      </c>
      <c r="E104" s="184" t="s">
        <v>493</v>
      </c>
      <c r="F104" s="184" t="s">
        <v>493</v>
      </c>
      <c r="G104" s="185" t="s">
        <v>495</v>
      </c>
      <c r="H104" s="186" t="s">
        <v>496</v>
      </c>
      <c r="I104" s="181">
        <v>36798</v>
      </c>
      <c r="J104" s="187" t="s">
        <v>504</v>
      </c>
      <c r="K104" s="185" t="s">
        <v>391</v>
      </c>
      <c r="L104" s="185" t="s">
        <v>572</v>
      </c>
      <c r="M104" s="183"/>
    </row>
    <row r="105" spans="2:13" ht="151.5" thickTop="1" thickBot="1" x14ac:dyDescent="0.35">
      <c r="B105" s="181">
        <v>36798</v>
      </c>
      <c r="C105" s="189"/>
      <c r="D105" s="184" t="s">
        <v>494</v>
      </c>
      <c r="E105" s="184" t="s">
        <v>494</v>
      </c>
      <c r="F105" s="184" t="s">
        <v>494</v>
      </c>
      <c r="G105" s="186" t="s">
        <v>496</v>
      </c>
      <c r="H105" s="186" t="s">
        <v>496</v>
      </c>
      <c r="I105" s="181">
        <v>36798</v>
      </c>
      <c r="J105" s="187" t="s">
        <v>504</v>
      </c>
      <c r="K105" s="195" t="s">
        <v>505</v>
      </c>
      <c r="L105" s="185" t="s">
        <v>586</v>
      </c>
      <c r="M105" s="183"/>
    </row>
    <row r="106" spans="2:13" ht="19.5" thickTop="1" x14ac:dyDescent="0.3"/>
  </sheetData>
  <mergeCells count="14">
    <mergeCell ref="C102:C105"/>
    <mergeCell ref="C22:C37"/>
    <mergeCell ref="C38:C42"/>
    <mergeCell ref="C43:C50"/>
    <mergeCell ref="C51:C61"/>
    <mergeCell ref="C62:C80"/>
    <mergeCell ref="C81:C85"/>
    <mergeCell ref="C86:C101"/>
    <mergeCell ref="C5:C21"/>
    <mergeCell ref="D2:L2"/>
    <mergeCell ref="C3:F3"/>
    <mergeCell ref="B3:B4"/>
    <mergeCell ref="B2:C2"/>
    <mergeCell ref="G3:J3"/>
  </mergeCells>
  <hyperlinks>
    <hyperlink ref="L5" r:id="rId1" xr:uid="{56C58F50-3A14-489C-B7AD-B805AEA6486B}"/>
    <hyperlink ref="L6" r:id="rId2" xr:uid="{D1524FB1-63B9-4AFE-B5AC-25B54662EC1E}"/>
    <hyperlink ref="L7" r:id="rId3" xr:uid="{50F0ED6E-457A-43FA-AC70-AC582C46F300}"/>
    <hyperlink ref="L8" r:id="rId4" xr:uid="{BEB8D2A7-2ABD-4C8A-9016-3FBA8F87ED54}"/>
    <hyperlink ref="L9" r:id="rId5" xr:uid="{C0A6DB49-5C82-4AE6-BC8E-6DC3256D6D14}"/>
    <hyperlink ref="L12" r:id="rId6" xr:uid="{6D1769F5-9C7C-42F4-90F5-1AF8A5044A02}"/>
    <hyperlink ref="L13" r:id="rId7" xr:uid="{B62E96BC-D337-4368-97CB-410710331A5A}"/>
    <hyperlink ref="L14" r:id="rId8" xr:uid="{E6834A63-6907-4B30-B1F5-BDCE6F44A286}"/>
    <hyperlink ref="L15" r:id="rId9" xr:uid="{7224BB3C-7765-439D-8E13-FC3D95165334}"/>
    <hyperlink ref="L17" r:id="rId10" xr:uid="{5AF77893-FA2C-46CE-AAC4-77AE8ED5DBBF}"/>
    <hyperlink ref="L18" r:id="rId11" xr:uid="{3C8D0796-CC9D-410E-BA09-1C160268024F}"/>
    <hyperlink ref="L19" r:id="rId12" xr:uid="{540C18C2-F5B6-4C5B-9D49-1E0BA4B528DA}"/>
    <hyperlink ref="L20" r:id="rId13" xr:uid="{8B1AFE66-B383-4466-B22F-46F8BF5D04B9}"/>
    <hyperlink ref="L21" r:id="rId14" xr:uid="{F96D3486-F26B-4975-AB7D-6FA4657B1DD7}"/>
    <hyperlink ref="L22" r:id="rId15" xr:uid="{8B572C6D-9C39-424F-9A5F-273DB898D244}"/>
    <hyperlink ref="L23" r:id="rId16" xr:uid="{756015AE-497F-419C-A6F3-D1D6A508CC0E}"/>
    <hyperlink ref="L24" r:id="rId17" xr:uid="{EAA9D04D-56E8-4A25-A64D-5A4264E87A84}"/>
    <hyperlink ref="L25" r:id="rId18" xr:uid="{18666A59-E9C5-461F-994F-4007237CC42D}"/>
    <hyperlink ref="L26" r:id="rId19" xr:uid="{68B33C5B-1C07-454D-B645-0C5A2ABE46FC}"/>
    <hyperlink ref="L27" r:id="rId20" xr:uid="{50C1BE07-24E8-47BA-A722-DE438F017201}"/>
    <hyperlink ref="L28" r:id="rId21" xr:uid="{6F94135A-3081-4AAC-8AD4-890519881C8F}"/>
    <hyperlink ref="L29" r:id="rId22" xr:uid="{B0CBB8D4-78F8-4BA8-B9DF-0D26D23DE439}"/>
    <hyperlink ref="L30" r:id="rId23" xr:uid="{182000BA-4765-447B-8B84-5C279C1B31F9}"/>
    <hyperlink ref="L31" r:id="rId24" xr:uid="{E0DCABF7-44E6-4F17-9311-ABA1F15B2F42}"/>
    <hyperlink ref="L32" r:id="rId25" xr:uid="{AD319A7C-1746-4A31-B28E-719B0D369704}"/>
    <hyperlink ref="L33" r:id="rId26" xr:uid="{D9F32BE6-C24B-4A86-A0BB-EAC32CEDC299}"/>
    <hyperlink ref="L34" r:id="rId27" xr:uid="{7763E75F-546F-4F14-B91D-547F65EED656}"/>
    <hyperlink ref="L35" r:id="rId28" xr:uid="{295B0004-C251-4148-A3FA-29332F5FE1C6}"/>
    <hyperlink ref="L36" r:id="rId29" xr:uid="{880DB60B-01CC-40DF-A4BA-282BC9855CA8}"/>
    <hyperlink ref="L38" r:id="rId30" xr:uid="{4211C4F0-5C13-4627-BE16-7C7B5CEC8A2D}"/>
    <hyperlink ref="L39" r:id="rId31" xr:uid="{3C2D3977-B306-48A0-A5AC-9F3BFC19E1D9}"/>
    <hyperlink ref="L40" r:id="rId32" xr:uid="{79A7F7A8-0012-48B4-8E64-E7F28766C158}"/>
    <hyperlink ref="L41" r:id="rId33" xr:uid="{4568BAD3-26A6-4DED-A671-1AEAAC68E0C9}"/>
    <hyperlink ref="L42" r:id="rId34" xr:uid="{95D757AE-2BF7-4105-8097-DDC1717F4434}"/>
    <hyperlink ref="L43" r:id="rId35" xr:uid="{5C6BE974-39D9-4B50-AF68-158E5BD3324D}"/>
    <hyperlink ref="L44" r:id="rId36" xr:uid="{AC9B4F0B-EE23-453E-A723-3C92398D953C}"/>
    <hyperlink ref="L45" r:id="rId37" xr:uid="{C618EA7B-683D-475F-8199-753F92DFBF62}"/>
    <hyperlink ref="L46" r:id="rId38" xr:uid="{D0CFA2F6-9DD6-4B14-BBD7-B12AEC52CBF7}"/>
    <hyperlink ref="L47" r:id="rId39" xr:uid="{6F2AB5A7-FCA6-4AC7-954F-F22C1A459919}"/>
    <hyperlink ref="L48" r:id="rId40" xr:uid="{60A350B4-BA9D-432F-A5F4-F453DBE4602F}"/>
    <hyperlink ref="L50" r:id="rId41" xr:uid="{AAD77405-0DCE-403A-AF89-5CFA9D7D2926}"/>
    <hyperlink ref="L49" r:id="rId42" xr:uid="{4CD4EA24-6889-4F2B-B438-5FFDA66F366F}"/>
    <hyperlink ref="L51" r:id="rId43" xr:uid="{CEDD0427-BDB5-4CCC-9D06-168B0BAE32CC}"/>
    <hyperlink ref="L52" r:id="rId44" xr:uid="{6CE1BEFC-DC6C-4E7D-B455-71F032513FBC}"/>
    <hyperlink ref="L53" r:id="rId45" xr:uid="{7450F429-2142-4C9D-A950-132C5D4D46E9}"/>
    <hyperlink ref="L54" r:id="rId46" xr:uid="{E3787379-8234-4603-AD71-98774262AD5C}"/>
    <hyperlink ref="L55" r:id="rId47" xr:uid="{BD9FF533-DC56-4DE3-AB75-5514F58B4FA1}"/>
    <hyperlink ref="L56" r:id="rId48" xr:uid="{1F2C6AAE-B975-42DB-A826-2C79EE584D51}"/>
    <hyperlink ref="L57" r:id="rId49" xr:uid="{C991DA0F-0C00-49FE-BE46-FB2237B0528E}"/>
    <hyperlink ref="L59" r:id="rId50" xr:uid="{C00838B6-4FB7-4E3D-B04A-A0AE7FF8D0A9}"/>
    <hyperlink ref="L58" r:id="rId51" xr:uid="{E3432F65-D0DC-4D1E-B730-D2CD6C7DC461}"/>
    <hyperlink ref="L61" r:id="rId52" xr:uid="{97DAD60A-DE11-4B9C-8958-784478542FD0}"/>
    <hyperlink ref="L60" r:id="rId53" xr:uid="{68F5E4B6-6058-4C2B-9F33-74752B2C0A3E}"/>
    <hyperlink ref="L63" r:id="rId54" xr:uid="{365DB6C1-1D31-44B8-A87C-758CAC10BC99}"/>
    <hyperlink ref="L64" r:id="rId55" xr:uid="{1695F5E4-B981-4E10-84C6-EFD20A4A9599}"/>
    <hyperlink ref="L62" r:id="rId56" xr:uid="{80EE32FC-C0BC-40B6-9996-6E63BF800620}"/>
    <hyperlink ref="L65" r:id="rId57" xr:uid="{78BF3563-D512-44E6-AC9B-965FF201C0BE}"/>
    <hyperlink ref="L66" r:id="rId58" xr:uid="{6580B366-BC72-48A4-AEE9-CFADC099BB34}"/>
    <hyperlink ref="L67" r:id="rId59" xr:uid="{1B86AFE1-466D-4FE5-B487-45943237B691}"/>
    <hyperlink ref="L68" r:id="rId60" xr:uid="{FF612497-5F6C-4158-84F1-2FE58ECC7965}"/>
    <hyperlink ref="L69" r:id="rId61" xr:uid="{3B07F807-6B56-4A6C-B670-AA5E89F97B0F}"/>
    <hyperlink ref="L70" r:id="rId62" xr:uid="{EF71C907-947B-4FE8-9A71-5DBFA48AA9D8}"/>
    <hyperlink ref="L71" r:id="rId63" xr:uid="{5EB0B69A-A5A3-4E10-BBBA-1AB6C3EF7D39}"/>
    <hyperlink ref="L72" r:id="rId64" xr:uid="{687709CF-85F6-4A22-83D8-881384973C6F}"/>
    <hyperlink ref="L73" r:id="rId65" xr:uid="{59E4FC1E-5D85-4F4D-A658-5D7F16267821}"/>
    <hyperlink ref="L75" r:id="rId66" xr:uid="{EF7DFDE6-FA1E-4BD6-81FE-1469D0B21B5C}"/>
    <hyperlink ref="L76" r:id="rId67" xr:uid="{C4F1897E-D92A-45A6-B012-DFA01A459DC5}"/>
    <hyperlink ref="L77" r:id="rId68" xr:uid="{6359056E-B6FA-489F-8CEA-95CD4C4B3EF5}"/>
    <hyperlink ref="L78" r:id="rId69" xr:uid="{2DD35C1B-6663-4D6E-81C1-E30E8DB2DB87}"/>
    <hyperlink ref="L79" r:id="rId70" xr:uid="{63C3EA5E-B871-46F8-8EE3-18381FA1FBEC}"/>
    <hyperlink ref="L81" r:id="rId71" xr:uid="{4CD8BDA9-840F-4868-9AA4-AA2C60956037}"/>
    <hyperlink ref="L82" r:id="rId72" xr:uid="{9E02E0E7-DF81-4F3E-BFF6-91E655E6D089}"/>
    <hyperlink ref="L83" r:id="rId73" xr:uid="{B7C60B85-E949-41C9-B672-570859087D97}"/>
    <hyperlink ref="L84" r:id="rId74" xr:uid="{A9FBB62E-D6B0-45FE-BFC8-2999E37E1771}"/>
    <hyperlink ref="L85" r:id="rId75" xr:uid="{37E012A9-B72F-4921-971D-962EC2FE0392}"/>
    <hyperlink ref="L86" r:id="rId76" xr:uid="{A5658C9C-C8A7-477F-BD2A-4E6586C6E038}"/>
    <hyperlink ref="L87" r:id="rId77" xr:uid="{0749F95D-CB9C-4ED0-ADFC-14ABB392F054}"/>
    <hyperlink ref="L89" r:id="rId78" xr:uid="{680FE8DC-AEEA-4452-A4E9-0A1ADABB60C0}"/>
    <hyperlink ref="L98" r:id="rId79" xr:uid="{A4089569-1DF7-487D-A570-C3D10969D022}"/>
    <hyperlink ref="L102" r:id="rId80" xr:uid="{F34836B2-2490-4C6C-92E4-AF3B26CDAB02}"/>
    <hyperlink ref="L105" r:id="rId81" xr:uid="{6655D589-2325-4F16-B429-6C795CE3213B}"/>
  </hyperlinks>
  <pageMargins left="0" right="0" top="0.74803149606299213" bottom="0.74803149606299213" header="0.51181102362204722" footer="0.51181102362204722"/>
  <pageSetup scale="19" firstPageNumber="0" fitToHeight="3" orientation="landscape" horizontalDpi="4294967293" r:id="rId82"/>
  <drawing r:id="rId8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C528"/>
  <sheetViews>
    <sheetView showGridLines="0" zoomScale="70" zoomScaleNormal="70" workbookViewId="0">
      <selection activeCell="F173" sqref="F173"/>
    </sheetView>
  </sheetViews>
  <sheetFormatPr baseColWidth="10" defaultColWidth="9.140625" defaultRowHeight="15" x14ac:dyDescent="0.25"/>
  <cols>
    <col min="1" max="1" width="17.28515625" style="12" customWidth="1"/>
    <col min="2" max="2" width="14.85546875" style="10"/>
    <col min="3" max="3" width="16.5703125" style="13" customWidth="1"/>
    <col min="4" max="4" width="24.5703125" style="13" customWidth="1"/>
    <col min="5" max="5" width="3.28515625" style="13"/>
    <col min="6" max="6" width="49.5703125" style="14"/>
    <col min="7" max="7" width="49.5703125" style="15"/>
    <col min="8" max="8" width="20.85546875" style="10" customWidth="1"/>
    <col min="9" max="9" width="13.85546875" style="12" customWidth="1"/>
    <col min="10" max="10" width="9.140625" style="10" customWidth="1"/>
    <col min="11" max="11" width="9.140625" style="16" customWidth="1"/>
    <col min="12" max="12" width="20.28515625" style="13" customWidth="1"/>
    <col min="13" max="13" width="27" style="13" bestFit="1" customWidth="1"/>
    <col min="14" max="14" width="15.85546875" style="13" customWidth="1"/>
    <col min="15" max="15" width="13.42578125" style="13" customWidth="1"/>
    <col min="16" max="17" width="9.140625" style="13"/>
    <col min="18" max="18" width="58.42578125" style="40" customWidth="1"/>
    <col min="19" max="965" width="11.42578125" style="10"/>
    <col min="966" max="968" width="11.42578125" style="6"/>
    <col min="969" max="16384" width="9.140625" style="6"/>
  </cols>
  <sheetData>
    <row r="1" spans="1:965" x14ac:dyDescent="0.25">
      <c r="F1" s="4"/>
      <c r="G1" s="2"/>
      <c r="K1" s="3"/>
    </row>
    <row r="2" spans="1:965" s="72" customFormat="1" ht="112.5" customHeight="1" x14ac:dyDescent="0.3">
      <c r="A2" s="92" t="s">
        <v>383</v>
      </c>
      <c r="B2" s="157"/>
      <c r="C2" s="158" t="s">
        <v>386</v>
      </c>
      <c r="D2" s="158"/>
      <c r="E2" s="158"/>
      <c r="F2" s="158"/>
      <c r="G2" s="158"/>
      <c r="H2" s="158"/>
      <c r="I2" s="158"/>
      <c r="J2" s="158"/>
      <c r="K2" s="158"/>
      <c r="L2" s="158"/>
      <c r="M2" s="158"/>
      <c r="N2" s="158"/>
      <c r="O2" s="94" t="s">
        <v>384</v>
      </c>
      <c r="P2" s="95"/>
      <c r="Q2" s="95"/>
      <c r="R2" s="96"/>
    </row>
    <row r="3" spans="1:965" ht="30" customHeight="1" x14ac:dyDescent="0.25">
      <c r="A3" s="133" t="s">
        <v>0</v>
      </c>
      <c r="B3" s="145"/>
      <c r="C3" s="145"/>
      <c r="D3" s="145"/>
      <c r="E3" s="145"/>
      <c r="F3" s="141"/>
      <c r="G3" s="53" t="s">
        <v>1</v>
      </c>
      <c r="H3" s="53" t="s">
        <v>2</v>
      </c>
      <c r="I3" s="133" t="s">
        <v>375</v>
      </c>
      <c r="J3" s="134"/>
      <c r="K3" s="135"/>
      <c r="L3" s="90" t="s">
        <v>379</v>
      </c>
      <c r="M3" s="91"/>
      <c r="N3" s="91"/>
      <c r="O3" s="91"/>
      <c r="P3" s="93" t="s">
        <v>380</v>
      </c>
      <c r="Q3" s="110"/>
      <c r="R3" s="11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row>
    <row r="4" spans="1:965" s="5" customFormat="1" ht="60" x14ac:dyDescent="0.25">
      <c r="A4" s="133" t="s">
        <v>3</v>
      </c>
      <c r="B4" s="141"/>
      <c r="C4" s="133" t="s">
        <v>4</v>
      </c>
      <c r="D4" s="141"/>
      <c r="E4" s="133" t="s">
        <v>5</v>
      </c>
      <c r="F4" s="141"/>
      <c r="G4" s="73"/>
      <c r="H4" s="73"/>
      <c r="I4" s="133" t="s">
        <v>374</v>
      </c>
      <c r="J4" s="141"/>
      <c r="K4" s="53" t="s">
        <v>7</v>
      </c>
      <c r="L4" s="53" t="s">
        <v>8</v>
      </c>
      <c r="M4" s="53" t="s">
        <v>9</v>
      </c>
      <c r="N4" s="53" t="s">
        <v>10</v>
      </c>
      <c r="O4" s="53" t="s">
        <v>11</v>
      </c>
      <c r="P4" s="74" t="s">
        <v>372</v>
      </c>
      <c r="Q4" s="74" t="s">
        <v>373</v>
      </c>
      <c r="R4" s="75" t="s">
        <v>382</v>
      </c>
    </row>
    <row r="5" spans="1:965" x14ac:dyDescent="0.25">
      <c r="A5" s="136" t="s">
        <v>385</v>
      </c>
      <c r="B5" s="137"/>
      <c r="C5" s="137"/>
      <c r="D5" s="137"/>
      <c r="E5" s="137"/>
      <c r="F5" s="137"/>
      <c r="G5" s="138"/>
      <c r="H5" s="49" t="s">
        <v>12</v>
      </c>
      <c r="I5" s="54" t="s">
        <v>372</v>
      </c>
      <c r="J5" s="54">
        <f>IF(I5="Si",1,IF(I5="No",0,"error"))</f>
        <v>1</v>
      </c>
      <c r="K5" s="54"/>
      <c r="L5" s="97"/>
      <c r="M5" s="97"/>
      <c r="N5" s="68"/>
      <c r="O5" s="68"/>
      <c r="P5" s="47"/>
      <c r="Q5" s="47"/>
      <c r="R5" s="7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row>
    <row r="6" spans="1:965" ht="54.75" customHeight="1" x14ac:dyDescent="0.25">
      <c r="A6" s="107">
        <v>1</v>
      </c>
      <c r="B6" s="107" t="s">
        <v>13</v>
      </c>
      <c r="C6" s="107" t="s">
        <v>14</v>
      </c>
      <c r="D6" s="57" t="s">
        <v>15</v>
      </c>
      <c r="E6" s="39" t="s">
        <v>16</v>
      </c>
      <c r="F6" s="42" t="s">
        <v>17</v>
      </c>
      <c r="G6" s="24" t="s">
        <v>18</v>
      </c>
      <c r="H6" s="107" t="s">
        <v>19</v>
      </c>
      <c r="I6" s="60" t="s">
        <v>372</v>
      </c>
      <c r="J6" s="54">
        <f t="shared" ref="J6:J68" si="0">IF(I6="Si",1,IF(I6="No",0,"error"))</f>
        <v>1</v>
      </c>
      <c r="K6" s="42"/>
      <c r="L6" s="100"/>
      <c r="M6" s="100"/>
      <c r="N6" s="42"/>
      <c r="O6" s="42"/>
      <c r="P6" s="97"/>
      <c r="Q6" s="97"/>
      <c r="R6" s="77"/>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row>
    <row r="7" spans="1:965" ht="45" x14ac:dyDescent="0.25">
      <c r="A7" s="131"/>
      <c r="B7" s="131"/>
      <c r="C7" s="131"/>
      <c r="D7" s="57" t="s">
        <v>20</v>
      </c>
      <c r="E7" s="25" t="s">
        <v>21</v>
      </c>
      <c r="F7" s="42" t="s">
        <v>22</v>
      </c>
      <c r="G7" s="24" t="s">
        <v>23</v>
      </c>
      <c r="H7" s="131"/>
      <c r="I7" s="60" t="s">
        <v>6</v>
      </c>
      <c r="J7" s="54">
        <f t="shared" si="0"/>
        <v>1</v>
      </c>
      <c r="K7" s="42"/>
      <c r="L7" s="100"/>
      <c r="M7" s="100"/>
      <c r="N7" s="42"/>
      <c r="O7" s="42"/>
      <c r="P7" s="98"/>
      <c r="Q7" s="102"/>
      <c r="R7" s="78"/>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row>
    <row r="8" spans="1:965" ht="60.75" customHeight="1" x14ac:dyDescent="0.25">
      <c r="A8" s="131"/>
      <c r="B8" s="131"/>
      <c r="C8" s="131"/>
      <c r="D8" s="57" t="s">
        <v>20</v>
      </c>
      <c r="E8" s="25" t="s">
        <v>24</v>
      </c>
      <c r="F8" s="42" t="s">
        <v>25</v>
      </c>
      <c r="G8" s="24"/>
      <c r="H8" s="131"/>
      <c r="I8" s="60" t="s">
        <v>372</v>
      </c>
      <c r="J8" s="54">
        <f t="shared" si="0"/>
        <v>1</v>
      </c>
      <c r="K8" s="42"/>
      <c r="L8" s="100"/>
      <c r="M8" s="100"/>
      <c r="N8" s="42"/>
      <c r="O8" s="42"/>
      <c r="P8" s="98"/>
      <c r="Q8" s="102"/>
      <c r="R8" s="77"/>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row>
    <row r="9" spans="1:965" ht="48.75" customHeight="1" x14ac:dyDescent="0.25">
      <c r="A9" s="131"/>
      <c r="B9" s="131"/>
      <c r="C9" s="131"/>
      <c r="D9" s="57" t="s">
        <v>20</v>
      </c>
      <c r="E9" s="25" t="s">
        <v>26</v>
      </c>
      <c r="F9" s="42" t="s">
        <v>27</v>
      </c>
      <c r="G9" s="24" t="s">
        <v>28</v>
      </c>
      <c r="H9" s="131"/>
      <c r="I9" s="60" t="s">
        <v>6</v>
      </c>
      <c r="J9" s="54">
        <f t="shared" si="0"/>
        <v>1</v>
      </c>
      <c r="K9" s="42"/>
      <c r="L9" s="100"/>
      <c r="M9" s="100"/>
      <c r="N9" s="42"/>
      <c r="O9" s="42"/>
      <c r="P9" s="99"/>
      <c r="Q9" s="103"/>
      <c r="R9" s="78"/>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row>
    <row r="10" spans="1:965" ht="54.75" customHeight="1" x14ac:dyDescent="0.25">
      <c r="A10" s="131"/>
      <c r="B10" s="131"/>
      <c r="C10" s="108"/>
      <c r="D10" s="57" t="s">
        <v>20</v>
      </c>
      <c r="E10" s="25" t="s">
        <v>29</v>
      </c>
      <c r="F10" s="42" t="s">
        <v>30</v>
      </c>
      <c r="G10" s="24" t="s">
        <v>31</v>
      </c>
      <c r="H10" s="108"/>
      <c r="I10" s="60" t="s">
        <v>6</v>
      </c>
      <c r="J10" s="54">
        <f t="shared" si="0"/>
        <v>1</v>
      </c>
      <c r="K10" s="42"/>
      <c r="L10" s="101"/>
      <c r="M10" s="101"/>
      <c r="N10" s="42"/>
      <c r="O10" s="42"/>
      <c r="P10" s="60"/>
      <c r="Q10" s="60"/>
      <c r="R10" s="77"/>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row>
    <row r="11" spans="1:965" ht="81" customHeight="1" x14ac:dyDescent="0.25">
      <c r="A11" s="131"/>
      <c r="B11" s="131"/>
      <c r="C11" s="107" t="s">
        <v>32</v>
      </c>
      <c r="D11" s="107" t="s">
        <v>33</v>
      </c>
      <c r="E11" s="25" t="s">
        <v>34</v>
      </c>
      <c r="F11" s="42" t="s">
        <v>35</v>
      </c>
      <c r="G11" s="24" t="s">
        <v>36</v>
      </c>
      <c r="H11" s="107" t="s">
        <v>19</v>
      </c>
      <c r="I11" s="60" t="s">
        <v>6</v>
      </c>
      <c r="J11" s="54">
        <f t="shared" si="0"/>
        <v>1</v>
      </c>
      <c r="K11" s="42"/>
      <c r="L11" s="97"/>
      <c r="M11" s="97"/>
      <c r="N11" s="42"/>
      <c r="O11" s="42"/>
      <c r="P11" s="97"/>
      <c r="Q11" s="97"/>
      <c r="R11" s="104"/>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row>
    <row r="12" spans="1:965" ht="66.75" customHeight="1" x14ac:dyDescent="0.25">
      <c r="A12" s="131"/>
      <c r="B12" s="131"/>
      <c r="C12" s="131"/>
      <c r="D12" s="131"/>
      <c r="E12" s="25" t="s">
        <v>34</v>
      </c>
      <c r="F12" s="42" t="s">
        <v>37</v>
      </c>
      <c r="G12" s="139" t="s">
        <v>38</v>
      </c>
      <c r="H12" s="131"/>
      <c r="I12" s="60" t="s">
        <v>6</v>
      </c>
      <c r="J12" s="54">
        <f t="shared" ref="J12" si="1">IF(I12="Si",1,IF(I12="No",0,"error"))</f>
        <v>1</v>
      </c>
      <c r="K12" s="42"/>
      <c r="L12" s="100"/>
      <c r="M12" s="102"/>
      <c r="N12" s="42"/>
      <c r="O12" s="42"/>
      <c r="P12" s="98"/>
      <c r="Q12" s="102"/>
      <c r="R12" s="112"/>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row>
    <row r="13" spans="1:965" ht="66.75" customHeight="1" x14ac:dyDescent="0.25">
      <c r="A13" s="131"/>
      <c r="B13" s="131"/>
      <c r="C13" s="131"/>
      <c r="D13" s="131"/>
      <c r="E13" s="25" t="s">
        <v>34</v>
      </c>
      <c r="F13" s="42" t="s">
        <v>39</v>
      </c>
      <c r="G13" s="140"/>
      <c r="H13" s="131"/>
      <c r="I13" s="60" t="s">
        <v>6</v>
      </c>
      <c r="J13" s="54">
        <f t="shared" si="0"/>
        <v>1</v>
      </c>
      <c r="K13" s="42"/>
      <c r="L13" s="100"/>
      <c r="M13" s="102"/>
      <c r="N13" s="42"/>
      <c r="O13" s="42"/>
      <c r="P13" s="98"/>
      <c r="Q13" s="102"/>
      <c r="R13" s="112"/>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row>
    <row r="14" spans="1:965" ht="66.75" customHeight="1" x14ac:dyDescent="0.25">
      <c r="A14" s="131"/>
      <c r="B14" s="131"/>
      <c r="C14" s="108"/>
      <c r="D14" s="108"/>
      <c r="E14" s="25" t="s">
        <v>34</v>
      </c>
      <c r="F14" s="42" t="s">
        <v>40</v>
      </c>
      <c r="G14" s="24" t="s">
        <v>41</v>
      </c>
      <c r="H14" s="108"/>
      <c r="I14" s="60" t="s">
        <v>6</v>
      </c>
      <c r="J14" s="54">
        <f t="shared" si="0"/>
        <v>1</v>
      </c>
      <c r="K14" s="42"/>
      <c r="L14" s="101"/>
      <c r="M14" s="103"/>
      <c r="N14" s="42"/>
      <c r="O14" s="42"/>
      <c r="P14" s="99"/>
      <c r="Q14" s="103"/>
      <c r="R14" s="113"/>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row>
    <row r="15" spans="1:965" ht="92.25" customHeight="1" x14ac:dyDescent="0.25">
      <c r="A15" s="131"/>
      <c r="B15" s="131"/>
      <c r="C15" s="107" t="s">
        <v>42</v>
      </c>
      <c r="D15" s="97" t="s">
        <v>43</v>
      </c>
      <c r="E15" s="25" t="s">
        <v>34</v>
      </c>
      <c r="F15" s="42" t="s">
        <v>44</v>
      </c>
      <c r="G15" s="24"/>
      <c r="H15" s="107" t="s">
        <v>45</v>
      </c>
      <c r="I15" s="45" t="s">
        <v>6</v>
      </c>
      <c r="J15" s="45">
        <f t="shared" si="0"/>
        <v>1</v>
      </c>
      <c r="K15" s="45"/>
      <c r="L15" s="97"/>
      <c r="M15" s="97"/>
      <c r="N15" s="62"/>
      <c r="O15" s="62"/>
      <c r="P15" s="97"/>
      <c r="Q15" s="97"/>
      <c r="R15" s="104"/>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row>
    <row r="16" spans="1:965" ht="70.5" customHeight="1" x14ac:dyDescent="0.25">
      <c r="A16" s="131"/>
      <c r="B16" s="131"/>
      <c r="C16" s="131"/>
      <c r="D16" s="100"/>
      <c r="E16" s="25" t="s">
        <v>34</v>
      </c>
      <c r="F16" s="42" t="s">
        <v>46</v>
      </c>
      <c r="G16" s="42"/>
      <c r="H16" s="131"/>
      <c r="I16" s="46" t="s">
        <v>6</v>
      </c>
      <c r="J16" s="46">
        <f t="shared" si="0"/>
        <v>1</v>
      </c>
      <c r="K16" s="46"/>
      <c r="L16" s="100"/>
      <c r="M16" s="100"/>
      <c r="N16" s="63"/>
      <c r="O16" s="63"/>
      <c r="P16" s="100"/>
      <c r="Q16" s="100"/>
      <c r="R16" s="105"/>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row>
    <row r="17" spans="1:965" ht="72" customHeight="1" x14ac:dyDescent="0.25">
      <c r="A17" s="131"/>
      <c r="B17" s="131"/>
      <c r="C17" s="131"/>
      <c r="D17" s="100"/>
      <c r="E17" s="25" t="s">
        <v>34</v>
      </c>
      <c r="F17" s="42" t="s">
        <v>47</v>
      </c>
      <c r="G17" s="42"/>
      <c r="H17" s="131"/>
      <c r="I17" s="46" t="s">
        <v>6</v>
      </c>
      <c r="J17" s="46">
        <f t="shared" si="0"/>
        <v>1</v>
      </c>
      <c r="K17" s="46"/>
      <c r="L17" s="100"/>
      <c r="M17" s="100"/>
      <c r="N17" s="63"/>
      <c r="O17" s="63"/>
      <c r="P17" s="100"/>
      <c r="Q17" s="100"/>
      <c r="R17" s="105"/>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row>
    <row r="18" spans="1:965" ht="60.75" customHeight="1" x14ac:dyDescent="0.25">
      <c r="A18" s="131"/>
      <c r="B18" s="131"/>
      <c r="C18" s="108"/>
      <c r="D18" s="101"/>
      <c r="E18" s="25" t="s">
        <v>34</v>
      </c>
      <c r="F18" s="42" t="s">
        <v>48</v>
      </c>
      <c r="G18" s="42"/>
      <c r="H18" s="108"/>
      <c r="I18" s="47" t="s">
        <v>6</v>
      </c>
      <c r="J18" s="47">
        <f t="shared" si="0"/>
        <v>1</v>
      </c>
      <c r="K18" s="47"/>
      <c r="L18" s="101"/>
      <c r="M18" s="101"/>
      <c r="N18" s="64"/>
      <c r="O18" s="64"/>
      <c r="P18" s="101"/>
      <c r="Q18" s="101"/>
      <c r="R18" s="10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row>
    <row r="19" spans="1:965" ht="111" customHeight="1" x14ac:dyDescent="0.25">
      <c r="A19" s="108"/>
      <c r="B19" s="131"/>
      <c r="C19" s="57" t="s">
        <v>49</v>
      </c>
      <c r="D19" s="48" t="s">
        <v>50</v>
      </c>
      <c r="E19" s="58" t="s">
        <v>34</v>
      </c>
      <c r="F19" s="38" t="s">
        <v>51</v>
      </c>
      <c r="G19" s="38" t="s">
        <v>52</v>
      </c>
      <c r="H19" s="48" t="s">
        <v>53</v>
      </c>
      <c r="I19" s="45" t="s">
        <v>6</v>
      </c>
      <c r="J19" s="54">
        <f>IF(I19="Si",1,IF(I19="No",0,"error"))</f>
        <v>1</v>
      </c>
      <c r="K19" s="48"/>
      <c r="L19" s="45"/>
      <c r="M19" s="45"/>
      <c r="N19" s="65"/>
      <c r="O19" s="65"/>
      <c r="P19" s="60"/>
      <c r="Q19" s="60"/>
      <c r="R19" s="77"/>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row>
    <row r="20" spans="1:965" ht="76.5" customHeight="1" x14ac:dyDescent="0.25">
      <c r="A20" s="107">
        <v>2</v>
      </c>
      <c r="B20" s="107" t="s">
        <v>54</v>
      </c>
      <c r="C20" s="107" t="s">
        <v>55</v>
      </c>
      <c r="D20" s="107" t="s">
        <v>56</v>
      </c>
      <c r="E20" s="25" t="s">
        <v>34</v>
      </c>
      <c r="F20" s="42" t="s">
        <v>57</v>
      </c>
      <c r="G20" s="139" t="s">
        <v>58</v>
      </c>
      <c r="H20" s="107" t="s">
        <v>59</v>
      </c>
      <c r="I20" s="60" t="s">
        <v>6</v>
      </c>
      <c r="J20" s="54">
        <f t="shared" si="0"/>
        <v>1</v>
      </c>
      <c r="K20" s="42"/>
      <c r="L20" s="60"/>
      <c r="M20" s="60"/>
      <c r="N20" s="42"/>
      <c r="O20" s="42"/>
      <c r="P20" s="60"/>
      <c r="Q20" s="22"/>
      <c r="R20" s="77"/>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row>
    <row r="21" spans="1:965" ht="89.25" customHeight="1" x14ac:dyDescent="0.25">
      <c r="A21" s="131"/>
      <c r="B21" s="131"/>
      <c r="C21" s="108"/>
      <c r="D21" s="108"/>
      <c r="E21" s="25" t="s">
        <v>34</v>
      </c>
      <c r="F21" s="25" t="s">
        <v>60</v>
      </c>
      <c r="G21" s="140"/>
      <c r="H21" s="108"/>
      <c r="I21" s="60" t="s">
        <v>381</v>
      </c>
      <c r="J21" s="54">
        <f t="shared" si="0"/>
        <v>0</v>
      </c>
      <c r="K21" s="42"/>
      <c r="L21" s="60"/>
      <c r="M21" s="60"/>
      <c r="N21" s="42"/>
      <c r="O21" s="42"/>
      <c r="P21" s="79"/>
      <c r="Q21" s="80"/>
      <c r="R21" s="78"/>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row>
    <row r="22" spans="1:965" ht="217.5" customHeight="1" x14ac:dyDescent="0.25">
      <c r="A22" s="131"/>
      <c r="B22" s="131"/>
      <c r="C22" s="57" t="s">
        <v>61</v>
      </c>
      <c r="D22" s="57" t="s">
        <v>62</v>
      </c>
      <c r="E22" s="25" t="s">
        <v>34</v>
      </c>
      <c r="F22" s="22" t="s">
        <v>63</v>
      </c>
      <c r="G22" s="24" t="s">
        <v>64</v>
      </c>
      <c r="H22" s="61"/>
      <c r="I22" s="60" t="s">
        <v>372</v>
      </c>
      <c r="J22" s="54">
        <f t="shared" si="0"/>
        <v>1</v>
      </c>
      <c r="K22" s="42"/>
      <c r="L22" s="60"/>
      <c r="M22" s="60"/>
      <c r="N22" s="42"/>
      <c r="O22" s="42"/>
      <c r="P22" s="60"/>
      <c r="Q22" s="60"/>
      <c r="R22" s="77"/>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row>
    <row r="23" spans="1:965" ht="45" x14ac:dyDescent="0.25">
      <c r="A23" s="131"/>
      <c r="B23" s="131"/>
      <c r="C23" s="57" t="s">
        <v>65</v>
      </c>
      <c r="D23" s="57" t="s">
        <v>66</v>
      </c>
      <c r="E23" s="25" t="s">
        <v>34</v>
      </c>
      <c r="F23" s="42" t="s">
        <v>67</v>
      </c>
      <c r="G23" s="24"/>
      <c r="H23" s="42"/>
      <c r="I23" s="60" t="s">
        <v>6</v>
      </c>
      <c r="J23" s="54">
        <f t="shared" si="0"/>
        <v>1</v>
      </c>
      <c r="K23" s="42"/>
      <c r="L23" s="60"/>
      <c r="M23" s="60"/>
      <c r="N23" s="42"/>
      <c r="O23" s="42"/>
      <c r="P23" s="60"/>
      <c r="Q23" s="60"/>
      <c r="R23" s="77"/>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row>
    <row r="24" spans="1:965" ht="180" customHeight="1" x14ac:dyDescent="0.25">
      <c r="A24" s="131"/>
      <c r="B24" s="131"/>
      <c r="C24" s="57" t="s">
        <v>68</v>
      </c>
      <c r="D24" s="57" t="s">
        <v>69</v>
      </c>
      <c r="E24" s="25" t="s">
        <v>34</v>
      </c>
      <c r="F24" s="42" t="s">
        <v>70</v>
      </c>
      <c r="G24" s="24" t="s">
        <v>71</v>
      </c>
      <c r="H24" s="57"/>
      <c r="I24" s="60" t="s">
        <v>6</v>
      </c>
      <c r="J24" s="54">
        <f t="shared" si="0"/>
        <v>1</v>
      </c>
      <c r="K24" s="42"/>
      <c r="L24" s="60"/>
      <c r="M24" s="60"/>
      <c r="N24" s="42"/>
      <c r="O24" s="42"/>
      <c r="P24" s="60"/>
      <c r="Q24" s="60"/>
      <c r="R24" s="77"/>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row>
    <row r="25" spans="1:965" ht="30" x14ac:dyDescent="0.25">
      <c r="A25" s="131"/>
      <c r="B25" s="131"/>
      <c r="C25" s="57" t="s">
        <v>72</v>
      </c>
      <c r="D25" s="57" t="s">
        <v>73</v>
      </c>
      <c r="E25" s="25" t="s">
        <v>34</v>
      </c>
      <c r="F25" s="42" t="s">
        <v>74</v>
      </c>
      <c r="G25" s="24"/>
      <c r="H25" s="42"/>
      <c r="I25" s="60" t="s">
        <v>6</v>
      </c>
      <c r="J25" s="54">
        <f t="shared" si="0"/>
        <v>1</v>
      </c>
      <c r="K25" s="42"/>
      <c r="L25" s="60"/>
      <c r="M25" s="60"/>
      <c r="N25" s="42"/>
      <c r="O25" s="42"/>
      <c r="P25" s="60"/>
      <c r="Q25" s="60"/>
      <c r="R25" s="77"/>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row>
    <row r="26" spans="1:965" ht="79.5" customHeight="1" x14ac:dyDescent="0.25">
      <c r="A26" s="131"/>
      <c r="B26" s="131"/>
      <c r="C26" s="57" t="s">
        <v>75</v>
      </c>
      <c r="D26" s="57" t="s">
        <v>76</v>
      </c>
      <c r="E26" s="25" t="s">
        <v>34</v>
      </c>
      <c r="F26" s="42" t="s">
        <v>77</v>
      </c>
      <c r="G26" s="24"/>
      <c r="H26" s="42"/>
      <c r="I26" s="60" t="s">
        <v>6</v>
      </c>
      <c r="J26" s="54">
        <f t="shared" si="0"/>
        <v>1</v>
      </c>
      <c r="K26" s="42"/>
      <c r="L26" s="60"/>
      <c r="M26" s="60"/>
      <c r="N26" s="42"/>
      <c r="O26" s="42"/>
      <c r="P26" s="60"/>
      <c r="Q26" s="60"/>
      <c r="R26" s="77"/>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row>
    <row r="27" spans="1:965" ht="177" customHeight="1" x14ac:dyDescent="0.25">
      <c r="A27" s="131"/>
      <c r="B27" s="131"/>
      <c r="C27" s="57" t="s">
        <v>78</v>
      </c>
      <c r="D27" s="57" t="s">
        <v>79</v>
      </c>
      <c r="E27" s="25" t="s">
        <v>34</v>
      </c>
      <c r="F27" s="22" t="s">
        <v>80</v>
      </c>
      <c r="G27" s="24"/>
      <c r="H27" s="42"/>
      <c r="I27" s="60" t="s">
        <v>372</v>
      </c>
      <c r="J27" s="54">
        <f t="shared" si="0"/>
        <v>1</v>
      </c>
      <c r="K27" s="42"/>
      <c r="L27" s="60"/>
      <c r="M27" s="60"/>
      <c r="N27" s="42"/>
      <c r="O27" s="42"/>
      <c r="P27" s="60"/>
      <c r="Q27" s="60"/>
      <c r="R27" s="77"/>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row>
    <row r="28" spans="1:965" ht="45" x14ac:dyDescent="0.25">
      <c r="A28" s="131"/>
      <c r="B28" s="131"/>
      <c r="C28" s="57" t="s">
        <v>81</v>
      </c>
      <c r="D28" s="57" t="s">
        <v>82</v>
      </c>
      <c r="E28" s="25" t="s">
        <v>34</v>
      </c>
      <c r="F28" s="42" t="s">
        <v>83</v>
      </c>
      <c r="G28" s="24"/>
      <c r="H28" s="57" t="s">
        <v>84</v>
      </c>
      <c r="I28" s="60" t="s">
        <v>6</v>
      </c>
      <c r="J28" s="54">
        <f t="shared" si="0"/>
        <v>1</v>
      </c>
      <c r="K28" s="42"/>
      <c r="L28" s="60"/>
      <c r="M28" s="60"/>
      <c r="N28" s="42"/>
      <c r="O28" s="42"/>
      <c r="P28" s="60"/>
      <c r="Q28" s="60"/>
      <c r="R28" s="77"/>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row>
    <row r="29" spans="1:965" ht="45" x14ac:dyDescent="0.25">
      <c r="A29" s="108"/>
      <c r="B29" s="108"/>
      <c r="C29" s="57" t="s">
        <v>85</v>
      </c>
      <c r="D29" s="57" t="s">
        <v>86</v>
      </c>
      <c r="E29" s="25" t="s">
        <v>34</v>
      </c>
      <c r="F29" s="42" t="s">
        <v>87</v>
      </c>
      <c r="G29" s="24" t="s">
        <v>88</v>
      </c>
      <c r="H29" s="57" t="s">
        <v>89</v>
      </c>
      <c r="I29" s="60" t="s">
        <v>6</v>
      </c>
      <c r="J29" s="54">
        <f t="shared" si="0"/>
        <v>1</v>
      </c>
      <c r="K29" s="42"/>
      <c r="L29" s="60"/>
      <c r="M29" s="60"/>
      <c r="N29" s="42"/>
      <c r="O29" s="42"/>
      <c r="P29" s="60"/>
      <c r="Q29" s="60"/>
      <c r="R29" s="77"/>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row>
    <row r="30" spans="1:965" ht="169.5" customHeight="1" x14ac:dyDescent="0.25">
      <c r="A30" s="107">
        <v>3</v>
      </c>
      <c r="B30" s="107" t="s">
        <v>90</v>
      </c>
      <c r="C30" s="57" t="s">
        <v>91</v>
      </c>
      <c r="D30" s="57" t="s">
        <v>92</v>
      </c>
      <c r="E30" s="25" t="s">
        <v>34</v>
      </c>
      <c r="F30" s="42" t="s">
        <v>93</v>
      </c>
      <c r="G30" s="24"/>
      <c r="H30" s="57"/>
      <c r="I30" s="60" t="s">
        <v>6</v>
      </c>
      <c r="J30" s="54">
        <f t="shared" si="0"/>
        <v>1</v>
      </c>
      <c r="K30" s="42"/>
      <c r="L30" s="60"/>
      <c r="M30" s="60"/>
      <c r="N30" s="42"/>
      <c r="O30" s="42"/>
      <c r="P30" s="60"/>
      <c r="Q30" s="60"/>
      <c r="R30" s="77"/>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row>
    <row r="31" spans="1:965" ht="120" customHeight="1" x14ac:dyDescent="0.25">
      <c r="A31" s="131"/>
      <c r="B31" s="131"/>
      <c r="C31" s="57" t="s">
        <v>94</v>
      </c>
      <c r="D31" s="57" t="s">
        <v>95</v>
      </c>
      <c r="E31" s="25" t="s">
        <v>34</v>
      </c>
      <c r="F31" s="42" t="s">
        <v>96</v>
      </c>
      <c r="G31" s="24"/>
      <c r="H31" s="57" t="s">
        <v>19</v>
      </c>
      <c r="I31" s="60" t="s">
        <v>6</v>
      </c>
      <c r="J31" s="54">
        <f t="shared" si="0"/>
        <v>1</v>
      </c>
      <c r="K31" s="42"/>
      <c r="L31" s="60"/>
      <c r="M31" s="60"/>
      <c r="N31" s="42"/>
      <c r="O31" s="42"/>
      <c r="P31" s="60"/>
      <c r="Q31" s="60"/>
      <c r="R31" s="77"/>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row>
    <row r="32" spans="1:965" ht="54" customHeight="1" x14ac:dyDescent="0.25">
      <c r="A32" s="131"/>
      <c r="B32" s="131"/>
      <c r="C32" s="57" t="s">
        <v>97</v>
      </c>
      <c r="D32" s="57" t="s">
        <v>98</v>
      </c>
      <c r="E32" s="25" t="s">
        <v>34</v>
      </c>
      <c r="F32" s="42" t="s">
        <v>99</v>
      </c>
      <c r="G32" s="24"/>
      <c r="H32" s="57" t="s">
        <v>100</v>
      </c>
      <c r="I32" s="60" t="s">
        <v>6</v>
      </c>
      <c r="J32" s="54">
        <f t="shared" si="0"/>
        <v>1</v>
      </c>
      <c r="K32" s="42"/>
      <c r="L32" s="60"/>
      <c r="M32" s="60"/>
      <c r="N32" s="42"/>
      <c r="O32" s="42"/>
      <c r="P32" s="60"/>
      <c r="Q32" s="60"/>
      <c r="R32" s="77"/>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row>
    <row r="33" spans="1:965" ht="63.75" customHeight="1" x14ac:dyDescent="0.25">
      <c r="A33" s="131"/>
      <c r="B33" s="131"/>
      <c r="C33" s="107" t="s">
        <v>101</v>
      </c>
      <c r="D33" s="107" t="s">
        <v>102</v>
      </c>
      <c r="E33" s="25" t="s">
        <v>34</v>
      </c>
      <c r="F33" s="42" t="s">
        <v>103</v>
      </c>
      <c r="G33" s="139" t="s">
        <v>104</v>
      </c>
      <c r="H33" s="107" t="s">
        <v>19</v>
      </c>
      <c r="I33" s="97" t="s">
        <v>6</v>
      </c>
      <c r="J33" s="109">
        <f t="shared" si="0"/>
        <v>1</v>
      </c>
      <c r="K33" s="107"/>
      <c r="L33" s="97"/>
      <c r="M33" s="97"/>
      <c r="N33" s="107"/>
      <c r="O33" s="107"/>
      <c r="P33" s="97"/>
      <c r="Q33" s="97"/>
      <c r="R33" s="104"/>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row>
    <row r="34" spans="1:965" ht="57" customHeight="1" x14ac:dyDescent="0.25">
      <c r="A34" s="131"/>
      <c r="B34" s="131"/>
      <c r="C34" s="131"/>
      <c r="D34" s="131"/>
      <c r="E34" s="25" t="s">
        <v>34</v>
      </c>
      <c r="F34" s="42" t="s">
        <v>105</v>
      </c>
      <c r="G34" s="142"/>
      <c r="H34" s="131"/>
      <c r="I34" s="101"/>
      <c r="J34" s="132"/>
      <c r="K34" s="108"/>
      <c r="L34" s="102"/>
      <c r="M34" s="102"/>
      <c r="N34" s="108"/>
      <c r="O34" s="108"/>
      <c r="P34" s="98"/>
      <c r="Q34" s="102"/>
      <c r="R34" s="112"/>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row>
    <row r="35" spans="1:965" ht="63" customHeight="1" x14ac:dyDescent="0.25">
      <c r="A35" s="131"/>
      <c r="B35" s="131"/>
      <c r="C35" s="108"/>
      <c r="D35" s="108"/>
      <c r="E35" s="25" t="s">
        <v>34</v>
      </c>
      <c r="F35" s="42" t="s">
        <v>106</v>
      </c>
      <c r="G35" s="140"/>
      <c r="H35" s="108"/>
      <c r="I35" s="60" t="s">
        <v>6</v>
      </c>
      <c r="J35" s="54">
        <f t="shared" si="0"/>
        <v>1</v>
      </c>
      <c r="K35" s="42"/>
      <c r="L35" s="103"/>
      <c r="M35" s="103"/>
      <c r="N35" s="42"/>
      <c r="O35" s="42"/>
      <c r="P35" s="99"/>
      <c r="Q35" s="103"/>
      <c r="R35" s="113"/>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row>
    <row r="36" spans="1:965" ht="60" customHeight="1" x14ac:dyDescent="0.25">
      <c r="A36" s="131"/>
      <c r="B36" s="131"/>
      <c r="C36" s="97" t="s">
        <v>107</v>
      </c>
      <c r="D36" s="97" t="s">
        <v>108</v>
      </c>
      <c r="E36" s="60" t="s">
        <v>34</v>
      </c>
      <c r="F36" s="43" t="s">
        <v>109</v>
      </c>
      <c r="G36" s="97" t="s">
        <v>110</v>
      </c>
      <c r="H36" s="97" t="s">
        <v>111</v>
      </c>
      <c r="I36" s="60" t="s">
        <v>6</v>
      </c>
      <c r="J36" s="60">
        <f t="shared" si="0"/>
        <v>1</v>
      </c>
      <c r="K36" s="60"/>
      <c r="L36" s="97"/>
      <c r="M36" s="97"/>
      <c r="N36" s="66"/>
      <c r="O36" s="66"/>
      <c r="P36" s="45"/>
      <c r="Q36" s="19"/>
      <c r="R36" s="128"/>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row>
    <row r="37" spans="1:965" ht="30" customHeight="1" x14ac:dyDescent="0.25">
      <c r="A37" s="131"/>
      <c r="B37" s="131"/>
      <c r="C37" s="100"/>
      <c r="D37" s="143"/>
      <c r="E37" s="57" t="s">
        <v>34</v>
      </c>
      <c r="F37" s="24" t="s">
        <v>112</v>
      </c>
      <c r="G37" s="100"/>
      <c r="H37" s="100"/>
      <c r="I37" s="48"/>
      <c r="J37" s="48"/>
      <c r="K37" s="48"/>
      <c r="L37" s="102"/>
      <c r="M37" s="102"/>
      <c r="N37" s="65"/>
      <c r="O37" s="65"/>
      <c r="P37" s="46"/>
      <c r="Q37" s="20"/>
      <c r="R37" s="129"/>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row>
    <row r="38" spans="1:965" ht="30" customHeight="1" x14ac:dyDescent="0.25">
      <c r="A38" s="131"/>
      <c r="B38" s="131"/>
      <c r="C38" s="100"/>
      <c r="D38" s="143"/>
      <c r="E38" s="57" t="s">
        <v>16</v>
      </c>
      <c r="F38" s="24" t="s">
        <v>113</v>
      </c>
      <c r="G38" s="100"/>
      <c r="H38" s="100"/>
      <c r="I38" s="49" t="s">
        <v>6</v>
      </c>
      <c r="J38" s="49">
        <f t="shared" si="0"/>
        <v>1</v>
      </c>
      <c r="K38" s="49"/>
      <c r="L38" s="102"/>
      <c r="M38" s="102"/>
      <c r="N38" s="67"/>
      <c r="O38" s="67"/>
      <c r="P38" s="46"/>
      <c r="Q38" s="20"/>
      <c r="R38" s="129"/>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row>
    <row r="39" spans="1:965" ht="15" customHeight="1" x14ac:dyDescent="0.25">
      <c r="A39" s="131"/>
      <c r="B39" s="131"/>
      <c r="C39" s="100"/>
      <c r="D39" s="143"/>
      <c r="E39" s="57" t="s">
        <v>21</v>
      </c>
      <c r="F39" s="24" t="s">
        <v>114</v>
      </c>
      <c r="G39" s="100"/>
      <c r="H39" s="100"/>
      <c r="I39" s="57" t="s">
        <v>6</v>
      </c>
      <c r="J39" s="57">
        <f t="shared" si="0"/>
        <v>1</v>
      </c>
      <c r="K39" s="57"/>
      <c r="L39" s="102"/>
      <c r="M39" s="102"/>
      <c r="N39" s="69"/>
      <c r="O39" s="69"/>
      <c r="P39" s="46"/>
      <c r="Q39" s="20"/>
      <c r="R39" s="129"/>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row>
    <row r="40" spans="1:965" ht="30" customHeight="1" x14ac:dyDescent="0.25">
      <c r="A40" s="131"/>
      <c r="B40" s="131"/>
      <c r="C40" s="100"/>
      <c r="D40" s="143"/>
      <c r="E40" s="57" t="s">
        <v>24</v>
      </c>
      <c r="F40" s="24" t="s">
        <v>115</v>
      </c>
      <c r="G40" s="100"/>
      <c r="H40" s="100"/>
      <c r="I40" s="57" t="s">
        <v>6</v>
      </c>
      <c r="J40" s="57">
        <f t="shared" si="0"/>
        <v>1</v>
      </c>
      <c r="K40" s="57"/>
      <c r="L40" s="102"/>
      <c r="M40" s="102"/>
      <c r="N40" s="69"/>
      <c r="O40" s="69"/>
      <c r="P40" s="100"/>
      <c r="Q40" s="100"/>
      <c r="R40" s="129"/>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row>
    <row r="41" spans="1:965" ht="30" customHeight="1" x14ac:dyDescent="0.25">
      <c r="A41" s="131"/>
      <c r="B41" s="131"/>
      <c r="C41" s="100"/>
      <c r="D41" s="143"/>
      <c r="E41" s="57" t="s">
        <v>26</v>
      </c>
      <c r="F41" s="24" t="s">
        <v>116</v>
      </c>
      <c r="G41" s="100"/>
      <c r="H41" s="100"/>
      <c r="I41" s="57" t="s">
        <v>6</v>
      </c>
      <c r="J41" s="57">
        <f t="shared" si="0"/>
        <v>1</v>
      </c>
      <c r="K41" s="57"/>
      <c r="L41" s="102"/>
      <c r="M41" s="102"/>
      <c r="N41" s="69"/>
      <c r="O41" s="69"/>
      <c r="P41" s="98"/>
      <c r="Q41" s="102"/>
      <c r="R41" s="129"/>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row>
    <row r="42" spans="1:965" ht="82.5" customHeight="1" x14ac:dyDescent="0.25">
      <c r="A42" s="131"/>
      <c r="B42" s="131"/>
      <c r="C42" s="100"/>
      <c r="D42" s="143"/>
      <c r="E42" s="57" t="s">
        <v>29</v>
      </c>
      <c r="F42" s="24" t="s">
        <v>117</v>
      </c>
      <c r="G42" s="100"/>
      <c r="H42" s="100"/>
      <c r="I42" s="57" t="s">
        <v>6</v>
      </c>
      <c r="J42" s="57">
        <f t="shared" si="0"/>
        <v>1</v>
      </c>
      <c r="K42" s="57"/>
      <c r="L42" s="102"/>
      <c r="M42" s="102"/>
      <c r="N42" s="69"/>
      <c r="O42" s="69"/>
      <c r="P42" s="98"/>
      <c r="Q42" s="102"/>
      <c r="R42" s="129"/>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row>
    <row r="43" spans="1:965" ht="30" customHeight="1" x14ac:dyDescent="0.25">
      <c r="A43" s="131"/>
      <c r="B43" s="131"/>
      <c r="C43" s="100"/>
      <c r="D43" s="143"/>
      <c r="E43" s="57" t="s">
        <v>118</v>
      </c>
      <c r="F43" s="24" t="s">
        <v>119</v>
      </c>
      <c r="G43" s="100"/>
      <c r="H43" s="100"/>
      <c r="I43" s="57" t="s">
        <v>6</v>
      </c>
      <c r="J43" s="57">
        <f t="shared" si="0"/>
        <v>1</v>
      </c>
      <c r="K43" s="57"/>
      <c r="L43" s="102"/>
      <c r="M43" s="102"/>
      <c r="N43" s="69"/>
      <c r="O43" s="69"/>
      <c r="P43" s="98"/>
      <c r="Q43" s="102"/>
      <c r="R43" s="129"/>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row>
    <row r="44" spans="1:965" ht="15" customHeight="1" x14ac:dyDescent="0.25">
      <c r="A44" s="131"/>
      <c r="B44" s="131"/>
      <c r="C44" s="100"/>
      <c r="D44" s="143"/>
      <c r="E44" s="57" t="s">
        <v>120</v>
      </c>
      <c r="F44" s="24" t="s">
        <v>121</v>
      </c>
      <c r="G44" s="100"/>
      <c r="H44" s="100"/>
      <c r="I44" s="57" t="s">
        <v>6</v>
      </c>
      <c r="J44" s="57">
        <f t="shared" si="0"/>
        <v>1</v>
      </c>
      <c r="K44" s="57"/>
      <c r="L44" s="102"/>
      <c r="M44" s="102"/>
      <c r="N44" s="69"/>
      <c r="O44" s="69"/>
      <c r="P44" s="98"/>
      <c r="Q44" s="102"/>
      <c r="R44" s="129"/>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row>
    <row r="45" spans="1:965" ht="30" customHeight="1" x14ac:dyDescent="0.25">
      <c r="A45" s="131"/>
      <c r="B45" s="131"/>
      <c r="C45" s="100"/>
      <c r="D45" s="143"/>
      <c r="E45" s="57" t="s">
        <v>122</v>
      </c>
      <c r="F45" s="24" t="s">
        <v>123</v>
      </c>
      <c r="G45" s="100"/>
      <c r="H45" s="100"/>
      <c r="I45" s="57" t="s">
        <v>6</v>
      </c>
      <c r="J45" s="57">
        <f t="shared" si="0"/>
        <v>1</v>
      </c>
      <c r="K45" s="57"/>
      <c r="L45" s="102"/>
      <c r="M45" s="102"/>
      <c r="N45" s="69"/>
      <c r="O45" s="69"/>
      <c r="P45" s="98"/>
      <c r="Q45" s="102"/>
      <c r="R45" s="129"/>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row>
    <row r="46" spans="1:965" ht="30" customHeight="1" x14ac:dyDescent="0.25">
      <c r="A46" s="131"/>
      <c r="B46" s="131"/>
      <c r="C46" s="100"/>
      <c r="D46" s="143"/>
      <c r="E46" s="57" t="s">
        <v>124</v>
      </c>
      <c r="F46" s="24" t="s">
        <v>125</v>
      </c>
      <c r="G46" s="100"/>
      <c r="H46" s="100"/>
      <c r="I46" s="57" t="s">
        <v>6</v>
      </c>
      <c r="J46" s="57">
        <f t="shared" si="0"/>
        <v>1</v>
      </c>
      <c r="K46" s="57"/>
      <c r="L46" s="102"/>
      <c r="M46" s="102"/>
      <c r="N46" s="69"/>
      <c r="O46" s="69"/>
      <c r="P46" s="98"/>
      <c r="Q46" s="102"/>
      <c r="R46" s="129"/>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row>
    <row r="47" spans="1:965" ht="91.5" customHeight="1" x14ac:dyDescent="0.25">
      <c r="A47" s="131"/>
      <c r="B47" s="131"/>
      <c r="C47" s="101"/>
      <c r="D47" s="144"/>
      <c r="E47" s="57" t="s">
        <v>126</v>
      </c>
      <c r="F47" s="24" t="s">
        <v>127</v>
      </c>
      <c r="G47" s="101"/>
      <c r="H47" s="101"/>
      <c r="I47" s="57" t="s">
        <v>6</v>
      </c>
      <c r="J47" s="57">
        <f t="shared" si="0"/>
        <v>1</v>
      </c>
      <c r="K47" s="57"/>
      <c r="L47" s="103"/>
      <c r="M47" s="103"/>
      <c r="N47" s="69"/>
      <c r="O47" s="69"/>
      <c r="P47" s="99"/>
      <c r="Q47" s="103"/>
      <c r="R47" s="130"/>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row>
    <row r="48" spans="1:965" ht="87.75" customHeight="1" x14ac:dyDescent="0.25">
      <c r="A48" s="131"/>
      <c r="B48" s="131"/>
      <c r="C48" s="57" t="s">
        <v>128</v>
      </c>
      <c r="D48" s="60" t="s">
        <v>378</v>
      </c>
      <c r="E48" s="25" t="s">
        <v>34</v>
      </c>
      <c r="F48" s="42" t="s">
        <v>129</v>
      </c>
      <c r="G48" s="24"/>
      <c r="H48" s="24"/>
      <c r="I48" s="57" t="s">
        <v>6</v>
      </c>
      <c r="J48" s="54">
        <f t="shared" si="0"/>
        <v>1</v>
      </c>
      <c r="K48" s="24"/>
      <c r="L48" s="60"/>
      <c r="M48" s="60"/>
      <c r="N48" s="24"/>
      <c r="O48" s="24"/>
      <c r="P48" s="60"/>
      <c r="Q48" s="60"/>
      <c r="R48" s="77"/>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row>
    <row r="49" spans="1:965" ht="75" x14ac:dyDescent="0.25">
      <c r="A49" s="131"/>
      <c r="B49" s="131"/>
      <c r="C49" s="57" t="s">
        <v>130</v>
      </c>
      <c r="D49" s="57" t="s">
        <v>131</v>
      </c>
      <c r="E49" s="25" t="s">
        <v>34</v>
      </c>
      <c r="F49" s="42" t="s">
        <v>132</v>
      </c>
      <c r="G49" s="43" t="s">
        <v>133</v>
      </c>
      <c r="H49" s="43"/>
      <c r="I49" s="60" t="s">
        <v>6</v>
      </c>
      <c r="J49" s="54">
        <f t="shared" si="0"/>
        <v>1</v>
      </c>
      <c r="K49" s="43"/>
      <c r="L49" s="60"/>
      <c r="M49" s="60"/>
      <c r="N49" s="43"/>
      <c r="O49" s="43"/>
      <c r="P49" s="60"/>
      <c r="Q49" s="60"/>
      <c r="R49" s="77"/>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row>
    <row r="50" spans="1:965" ht="111" customHeight="1" x14ac:dyDescent="0.25">
      <c r="A50" s="108"/>
      <c r="B50" s="108"/>
      <c r="C50" s="57" t="s">
        <v>134</v>
      </c>
      <c r="D50" s="57" t="s">
        <v>135</v>
      </c>
      <c r="E50" s="25" t="s">
        <v>34</v>
      </c>
      <c r="F50" s="42" t="s">
        <v>136</v>
      </c>
      <c r="G50" s="24" t="s">
        <v>137</v>
      </c>
      <c r="H50" s="42"/>
      <c r="I50" s="60" t="s">
        <v>372</v>
      </c>
      <c r="J50" s="54">
        <f t="shared" si="0"/>
        <v>1</v>
      </c>
      <c r="K50" s="22"/>
      <c r="L50" s="57"/>
      <c r="M50" s="57"/>
      <c r="N50" s="22"/>
      <c r="O50" s="22"/>
      <c r="P50" s="60"/>
      <c r="Q50" s="60"/>
      <c r="R50" s="77"/>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row>
    <row r="51" spans="1:965" ht="28.15" customHeight="1" x14ac:dyDescent="0.25">
      <c r="A51" s="107">
        <v>4</v>
      </c>
      <c r="B51" s="107" t="s">
        <v>2</v>
      </c>
      <c r="C51" s="107" t="s">
        <v>138</v>
      </c>
      <c r="D51" s="107" t="s">
        <v>139</v>
      </c>
      <c r="E51" s="25" t="s">
        <v>16</v>
      </c>
      <c r="F51" s="42" t="s">
        <v>140</v>
      </c>
      <c r="G51" s="139" t="s">
        <v>141</v>
      </c>
      <c r="H51" s="107" t="s">
        <v>142</v>
      </c>
      <c r="I51" s="109"/>
      <c r="J51" s="109"/>
      <c r="K51" s="109" t="s">
        <v>7</v>
      </c>
      <c r="L51" s="97"/>
      <c r="M51" s="97"/>
      <c r="N51" s="109" t="s">
        <v>7</v>
      </c>
      <c r="O51" s="109" t="s">
        <v>7</v>
      </c>
      <c r="P51" s="97"/>
      <c r="Q51" s="97"/>
      <c r="R51" s="97"/>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row>
    <row r="52" spans="1:965" ht="14.1" customHeight="1" x14ac:dyDescent="0.25">
      <c r="A52" s="131"/>
      <c r="B52" s="131"/>
      <c r="C52" s="131"/>
      <c r="D52" s="131"/>
      <c r="E52" s="146" t="s">
        <v>21</v>
      </c>
      <c r="F52" s="42" t="s">
        <v>143</v>
      </c>
      <c r="G52" s="142"/>
      <c r="H52" s="131"/>
      <c r="I52" s="102"/>
      <c r="J52" s="102"/>
      <c r="K52" s="102"/>
      <c r="L52" s="100"/>
      <c r="M52" s="102"/>
      <c r="N52" s="102"/>
      <c r="O52" s="102"/>
      <c r="P52" s="98"/>
      <c r="Q52" s="102"/>
      <c r="R52" s="102"/>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row>
    <row r="53" spans="1:965" x14ac:dyDescent="0.25">
      <c r="A53" s="131"/>
      <c r="B53" s="131"/>
      <c r="C53" s="131"/>
      <c r="D53" s="131"/>
      <c r="E53" s="147"/>
      <c r="F53" s="9" t="s">
        <v>144</v>
      </c>
      <c r="G53" s="142"/>
      <c r="H53" s="131"/>
      <c r="I53" s="102"/>
      <c r="J53" s="102"/>
      <c r="K53" s="102"/>
      <c r="L53" s="100"/>
      <c r="M53" s="102"/>
      <c r="N53" s="102"/>
      <c r="O53" s="102"/>
      <c r="P53" s="98"/>
      <c r="Q53" s="102"/>
      <c r="R53" s="102"/>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row>
    <row r="54" spans="1:965" x14ac:dyDescent="0.25">
      <c r="A54" s="131"/>
      <c r="B54" s="131"/>
      <c r="C54" s="131"/>
      <c r="D54" s="131"/>
      <c r="E54" s="147"/>
      <c r="F54" s="9" t="s">
        <v>145</v>
      </c>
      <c r="G54" s="142"/>
      <c r="H54" s="131"/>
      <c r="I54" s="102"/>
      <c r="J54" s="102"/>
      <c r="K54" s="102"/>
      <c r="L54" s="100"/>
      <c r="M54" s="102"/>
      <c r="N54" s="102"/>
      <c r="O54" s="102"/>
      <c r="P54" s="98"/>
      <c r="Q54" s="102"/>
      <c r="R54" s="102"/>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row>
    <row r="55" spans="1:965" x14ac:dyDescent="0.25">
      <c r="A55" s="131"/>
      <c r="B55" s="131"/>
      <c r="C55" s="131"/>
      <c r="D55" s="131"/>
      <c r="E55" s="147"/>
      <c r="F55" s="9" t="s">
        <v>146</v>
      </c>
      <c r="G55" s="142"/>
      <c r="H55" s="131"/>
      <c r="I55" s="102"/>
      <c r="J55" s="102"/>
      <c r="K55" s="102"/>
      <c r="L55" s="100"/>
      <c r="M55" s="102"/>
      <c r="N55" s="102"/>
      <c r="O55" s="102"/>
      <c r="P55" s="98"/>
      <c r="Q55" s="102"/>
      <c r="R55" s="102"/>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row>
    <row r="56" spans="1:965" x14ac:dyDescent="0.25">
      <c r="A56" s="131"/>
      <c r="B56" s="131"/>
      <c r="C56" s="131"/>
      <c r="D56" s="131"/>
      <c r="E56" s="148"/>
      <c r="F56" s="9" t="s">
        <v>147</v>
      </c>
      <c r="G56" s="142"/>
      <c r="H56" s="131"/>
      <c r="I56" s="102"/>
      <c r="J56" s="102"/>
      <c r="K56" s="102"/>
      <c r="L56" s="100"/>
      <c r="M56" s="102"/>
      <c r="N56" s="102"/>
      <c r="O56" s="102"/>
      <c r="P56" s="98"/>
      <c r="Q56" s="102"/>
      <c r="R56" s="102"/>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row>
    <row r="57" spans="1:965" ht="62.25" customHeight="1" x14ac:dyDescent="0.25">
      <c r="A57" s="131"/>
      <c r="B57" s="131"/>
      <c r="C57" s="131"/>
      <c r="D57" s="131"/>
      <c r="E57" s="25" t="s">
        <v>24</v>
      </c>
      <c r="F57" s="42" t="s">
        <v>148</v>
      </c>
      <c r="G57" s="142"/>
      <c r="H57" s="131"/>
      <c r="I57" s="102"/>
      <c r="J57" s="102"/>
      <c r="K57" s="102"/>
      <c r="L57" s="100"/>
      <c r="M57" s="102"/>
      <c r="N57" s="102"/>
      <c r="O57" s="102"/>
      <c r="P57" s="98"/>
      <c r="Q57" s="102"/>
      <c r="R57" s="102"/>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row>
    <row r="58" spans="1:965" ht="45" customHeight="1" x14ac:dyDescent="0.25">
      <c r="A58" s="131"/>
      <c r="B58" s="131"/>
      <c r="C58" s="131"/>
      <c r="D58" s="131"/>
      <c r="E58" s="25" t="s">
        <v>26</v>
      </c>
      <c r="F58" s="42" t="s">
        <v>149</v>
      </c>
      <c r="G58" s="142"/>
      <c r="H58" s="131"/>
      <c r="I58" s="102"/>
      <c r="J58" s="102"/>
      <c r="K58" s="102"/>
      <c r="L58" s="100"/>
      <c r="M58" s="102"/>
      <c r="N58" s="102"/>
      <c r="O58" s="102"/>
      <c r="P58" s="98"/>
      <c r="Q58" s="102"/>
      <c r="R58" s="102"/>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row>
    <row r="59" spans="1:965" ht="45" x14ac:dyDescent="0.25">
      <c r="A59" s="131"/>
      <c r="B59" s="131"/>
      <c r="C59" s="131"/>
      <c r="D59" s="131"/>
      <c r="E59" s="25" t="s">
        <v>29</v>
      </c>
      <c r="F59" s="42" t="s">
        <v>150</v>
      </c>
      <c r="G59" s="142"/>
      <c r="H59" s="131"/>
      <c r="I59" s="102"/>
      <c r="J59" s="102"/>
      <c r="K59" s="102"/>
      <c r="L59" s="100"/>
      <c r="M59" s="102"/>
      <c r="N59" s="102"/>
      <c r="O59" s="102"/>
      <c r="P59" s="98"/>
      <c r="Q59" s="102"/>
      <c r="R59" s="102"/>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row>
    <row r="60" spans="1:965" ht="30" customHeight="1" x14ac:dyDescent="0.25">
      <c r="A60" s="131"/>
      <c r="B60" s="131"/>
      <c r="C60" s="131"/>
      <c r="D60" s="131"/>
      <c r="E60" s="25" t="s">
        <v>118</v>
      </c>
      <c r="F60" s="42" t="s">
        <v>151</v>
      </c>
      <c r="G60" s="142"/>
      <c r="H60" s="131"/>
      <c r="I60" s="102"/>
      <c r="J60" s="102"/>
      <c r="K60" s="102"/>
      <c r="L60" s="100"/>
      <c r="M60" s="102"/>
      <c r="N60" s="102"/>
      <c r="O60" s="102"/>
      <c r="P60" s="98"/>
      <c r="Q60" s="102"/>
      <c r="R60" s="102"/>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row>
    <row r="61" spans="1:965" ht="60" customHeight="1" x14ac:dyDescent="0.25">
      <c r="A61" s="131"/>
      <c r="B61" s="131"/>
      <c r="C61" s="131"/>
      <c r="D61" s="131"/>
      <c r="E61" s="25" t="s">
        <v>120</v>
      </c>
      <c r="F61" s="42" t="s">
        <v>152</v>
      </c>
      <c r="G61" s="142"/>
      <c r="H61" s="131"/>
      <c r="I61" s="102"/>
      <c r="J61" s="102"/>
      <c r="K61" s="102"/>
      <c r="L61" s="100"/>
      <c r="M61" s="102"/>
      <c r="N61" s="102"/>
      <c r="O61" s="102"/>
      <c r="P61" s="98"/>
      <c r="Q61" s="102"/>
      <c r="R61" s="102"/>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row>
    <row r="62" spans="1:965" ht="90.75" customHeight="1" x14ac:dyDescent="0.25">
      <c r="A62" s="131"/>
      <c r="B62" s="131"/>
      <c r="C62" s="131"/>
      <c r="D62" s="131"/>
      <c r="E62" s="146" t="s">
        <v>122</v>
      </c>
      <c r="F62" s="42" t="s">
        <v>153</v>
      </c>
      <c r="G62" s="142"/>
      <c r="H62" s="131"/>
      <c r="I62" s="102"/>
      <c r="J62" s="102"/>
      <c r="K62" s="102"/>
      <c r="L62" s="100"/>
      <c r="M62" s="102"/>
      <c r="N62" s="102"/>
      <c r="O62" s="102"/>
      <c r="P62" s="98"/>
      <c r="Q62" s="102"/>
      <c r="R62" s="102"/>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row>
    <row r="63" spans="1:965" x14ac:dyDescent="0.25">
      <c r="A63" s="131"/>
      <c r="B63" s="131"/>
      <c r="C63" s="131"/>
      <c r="D63" s="131"/>
      <c r="E63" s="147"/>
      <c r="F63" s="9" t="s">
        <v>154</v>
      </c>
      <c r="G63" s="142"/>
      <c r="H63" s="131"/>
      <c r="I63" s="102"/>
      <c r="J63" s="102"/>
      <c r="K63" s="102"/>
      <c r="L63" s="100"/>
      <c r="M63" s="102"/>
      <c r="N63" s="102"/>
      <c r="O63" s="102"/>
      <c r="P63" s="98"/>
      <c r="Q63" s="102"/>
      <c r="R63" s="102"/>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row>
    <row r="64" spans="1:965" x14ac:dyDescent="0.25">
      <c r="A64" s="131"/>
      <c r="B64" s="131"/>
      <c r="C64" s="131"/>
      <c r="D64" s="131"/>
      <c r="E64" s="147"/>
      <c r="F64" s="9" t="s">
        <v>155</v>
      </c>
      <c r="G64" s="142"/>
      <c r="H64" s="131"/>
      <c r="I64" s="102"/>
      <c r="J64" s="102"/>
      <c r="K64" s="102"/>
      <c r="L64" s="100"/>
      <c r="M64" s="102"/>
      <c r="N64" s="102"/>
      <c r="O64" s="102"/>
      <c r="P64" s="98"/>
      <c r="Q64" s="102"/>
      <c r="R64" s="102"/>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row>
    <row r="65" spans="1:965" x14ac:dyDescent="0.25">
      <c r="A65" s="131"/>
      <c r="B65" s="131"/>
      <c r="C65" s="108"/>
      <c r="D65" s="108"/>
      <c r="E65" s="148"/>
      <c r="F65" s="9" t="s">
        <v>156</v>
      </c>
      <c r="G65" s="140"/>
      <c r="H65" s="108"/>
      <c r="I65" s="103"/>
      <c r="J65" s="103"/>
      <c r="K65" s="103"/>
      <c r="L65" s="101"/>
      <c r="M65" s="103"/>
      <c r="N65" s="103"/>
      <c r="O65" s="103"/>
      <c r="P65" s="99"/>
      <c r="Q65" s="103"/>
      <c r="R65" s="103"/>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row>
    <row r="66" spans="1:965" ht="27" customHeight="1" x14ac:dyDescent="0.25">
      <c r="A66" s="131"/>
      <c r="B66" s="131"/>
      <c r="C66" s="107" t="s">
        <v>157</v>
      </c>
      <c r="D66" s="107" t="s">
        <v>158</v>
      </c>
      <c r="E66" s="146" t="s">
        <v>16</v>
      </c>
      <c r="F66" s="42" t="s">
        <v>159</v>
      </c>
      <c r="G66" s="139" t="s">
        <v>160</v>
      </c>
      <c r="H66" s="107" t="s">
        <v>142</v>
      </c>
      <c r="I66" s="45" t="s">
        <v>6</v>
      </c>
      <c r="J66" s="54">
        <f t="shared" si="0"/>
        <v>1</v>
      </c>
      <c r="K66" s="57"/>
      <c r="L66" s="97"/>
      <c r="M66" s="97"/>
      <c r="N66" s="69"/>
      <c r="O66" s="69"/>
      <c r="P66" s="97"/>
      <c r="Q66" s="97"/>
      <c r="R66" s="104"/>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row>
    <row r="67" spans="1:965" ht="27" customHeight="1" x14ac:dyDescent="0.25">
      <c r="A67" s="131"/>
      <c r="B67" s="131"/>
      <c r="C67" s="131"/>
      <c r="D67" s="131"/>
      <c r="E67" s="147"/>
      <c r="F67" s="9" t="s">
        <v>161</v>
      </c>
      <c r="G67" s="142"/>
      <c r="H67" s="131"/>
      <c r="I67" s="45" t="s">
        <v>6</v>
      </c>
      <c r="J67" s="54">
        <f t="shared" si="0"/>
        <v>1</v>
      </c>
      <c r="K67" s="57"/>
      <c r="L67" s="102"/>
      <c r="M67" s="100"/>
      <c r="N67" s="69"/>
      <c r="O67" s="69"/>
      <c r="P67" s="100"/>
      <c r="Q67" s="100"/>
      <c r="R67" s="105"/>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row>
    <row r="68" spans="1:965" ht="27" customHeight="1" x14ac:dyDescent="0.25">
      <c r="A68" s="131"/>
      <c r="B68" s="131"/>
      <c r="C68" s="131"/>
      <c r="D68" s="131"/>
      <c r="E68" s="147"/>
      <c r="F68" s="9" t="s">
        <v>155</v>
      </c>
      <c r="G68" s="142"/>
      <c r="H68" s="131"/>
      <c r="I68" s="45" t="s">
        <v>6</v>
      </c>
      <c r="J68" s="54">
        <f t="shared" si="0"/>
        <v>1</v>
      </c>
      <c r="K68" s="57"/>
      <c r="L68" s="102"/>
      <c r="M68" s="100"/>
      <c r="N68" s="69"/>
      <c r="O68" s="69"/>
      <c r="P68" s="100"/>
      <c r="Q68" s="100"/>
      <c r="R68" s="105"/>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row>
    <row r="69" spans="1:965" ht="27" customHeight="1" x14ac:dyDescent="0.25">
      <c r="A69" s="131"/>
      <c r="B69" s="131"/>
      <c r="C69" s="131"/>
      <c r="D69" s="108"/>
      <c r="E69" s="148"/>
      <c r="F69" s="9" t="s">
        <v>156</v>
      </c>
      <c r="G69" s="142"/>
      <c r="H69" s="131"/>
      <c r="I69" s="45" t="s">
        <v>6</v>
      </c>
      <c r="J69" s="54">
        <f t="shared" ref="J69:J126" si="2">IF(I69="Si",1,IF(I69="No",0,"error"))</f>
        <v>1</v>
      </c>
      <c r="K69" s="57"/>
      <c r="L69" s="102"/>
      <c r="M69" s="100"/>
      <c r="N69" s="69"/>
      <c r="O69" s="69"/>
      <c r="P69" s="100"/>
      <c r="Q69" s="100"/>
      <c r="R69" s="105"/>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row>
    <row r="70" spans="1:965" ht="73.5" customHeight="1" x14ac:dyDescent="0.25">
      <c r="A70" s="131"/>
      <c r="B70" s="131"/>
      <c r="C70" s="131"/>
      <c r="D70" s="57" t="s">
        <v>162</v>
      </c>
      <c r="E70" s="25" t="s">
        <v>21</v>
      </c>
      <c r="F70" s="42" t="s">
        <v>163</v>
      </c>
      <c r="G70" s="140"/>
      <c r="H70" s="131"/>
      <c r="I70" s="1" t="s">
        <v>6</v>
      </c>
      <c r="J70" s="54">
        <f t="shared" si="2"/>
        <v>1</v>
      </c>
      <c r="K70" s="7"/>
      <c r="L70" s="102"/>
      <c r="M70" s="100"/>
      <c r="N70" s="7"/>
      <c r="O70" s="7"/>
      <c r="P70" s="100"/>
      <c r="Q70" s="100"/>
      <c r="R70" s="105"/>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row>
    <row r="71" spans="1:965" ht="30" x14ac:dyDescent="0.25">
      <c r="A71" s="131"/>
      <c r="B71" s="131"/>
      <c r="C71" s="108"/>
      <c r="D71" s="57" t="s">
        <v>162</v>
      </c>
      <c r="E71" s="25" t="s">
        <v>24</v>
      </c>
      <c r="F71" s="42" t="s">
        <v>164</v>
      </c>
      <c r="G71" s="107" t="s">
        <v>165</v>
      </c>
      <c r="H71" s="131" t="s">
        <v>142</v>
      </c>
      <c r="I71" s="1" t="s">
        <v>6</v>
      </c>
      <c r="J71" s="54">
        <f t="shared" si="2"/>
        <v>1</v>
      </c>
      <c r="K71" s="7"/>
      <c r="L71" s="102"/>
      <c r="M71" s="100"/>
      <c r="N71" s="7"/>
      <c r="O71" s="7"/>
      <c r="P71" s="100"/>
      <c r="Q71" s="100"/>
      <c r="R71" s="105"/>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row>
    <row r="72" spans="1:965" ht="50.25" customHeight="1" x14ac:dyDescent="0.25">
      <c r="A72" s="108"/>
      <c r="B72" s="108"/>
      <c r="C72" s="57" t="s">
        <v>166</v>
      </c>
      <c r="D72" s="60" t="s">
        <v>167</v>
      </c>
      <c r="E72" s="25" t="s">
        <v>34</v>
      </c>
      <c r="F72" s="42" t="s">
        <v>168</v>
      </c>
      <c r="G72" s="108"/>
      <c r="H72" s="108"/>
      <c r="I72" s="1" t="s">
        <v>6</v>
      </c>
      <c r="J72" s="54">
        <f t="shared" si="2"/>
        <v>1</v>
      </c>
      <c r="K72" s="7"/>
      <c r="L72" s="103"/>
      <c r="M72" s="101"/>
      <c r="N72" s="7"/>
      <c r="O72" s="7"/>
      <c r="P72" s="101"/>
      <c r="Q72" s="101"/>
      <c r="R72" s="10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row>
    <row r="73" spans="1:965" ht="79.5" customHeight="1" x14ac:dyDescent="0.25">
      <c r="A73" s="107">
        <v>5</v>
      </c>
      <c r="B73" s="107" t="s">
        <v>169</v>
      </c>
      <c r="C73" s="57" t="s">
        <v>170</v>
      </c>
      <c r="D73" s="57" t="s">
        <v>171</v>
      </c>
      <c r="E73" s="25" t="s">
        <v>34</v>
      </c>
      <c r="F73" s="42" t="s">
        <v>172</v>
      </c>
      <c r="G73" s="8"/>
      <c r="H73" s="107" t="s">
        <v>173</v>
      </c>
      <c r="I73" s="1" t="s">
        <v>6</v>
      </c>
      <c r="J73" s="54">
        <f t="shared" si="2"/>
        <v>1</v>
      </c>
      <c r="K73" s="7"/>
      <c r="L73" s="97"/>
      <c r="M73" s="97"/>
      <c r="N73" s="7"/>
      <c r="O73" s="7"/>
      <c r="P73" s="60"/>
      <c r="Q73" s="60"/>
      <c r="R73" s="77"/>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row>
    <row r="74" spans="1:965" ht="130.5" customHeight="1" x14ac:dyDescent="0.25">
      <c r="A74" s="131"/>
      <c r="B74" s="131"/>
      <c r="C74" s="107" t="s">
        <v>174</v>
      </c>
      <c r="D74" s="107" t="s">
        <v>175</v>
      </c>
      <c r="E74" s="25" t="s">
        <v>34</v>
      </c>
      <c r="F74" s="42" t="s">
        <v>176</v>
      </c>
      <c r="G74" s="139" t="s">
        <v>177</v>
      </c>
      <c r="H74" s="131"/>
      <c r="I74" s="1" t="s">
        <v>6</v>
      </c>
      <c r="J74" s="54">
        <f t="shared" si="2"/>
        <v>1</v>
      </c>
      <c r="K74" s="7"/>
      <c r="L74" s="100"/>
      <c r="M74" s="100"/>
      <c r="N74" s="7"/>
      <c r="O74" s="7"/>
      <c r="P74" s="45"/>
      <c r="Q74" s="19"/>
      <c r="R74" s="104"/>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row>
    <row r="75" spans="1:965" ht="123.75" customHeight="1" x14ac:dyDescent="0.25">
      <c r="A75" s="131"/>
      <c r="B75" s="131"/>
      <c r="C75" s="131"/>
      <c r="D75" s="131"/>
      <c r="E75" s="25" t="s">
        <v>34</v>
      </c>
      <c r="F75" s="42" t="s">
        <v>178</v>
      </c>
      <c r="G75" s="142"/>
      <c r="H75" s="131"/>
      <c r="I75" s="1" t="s">
        <v>6</v>
      </c>
      <c r="J75" s="54">
        <f t="shared" si="2"/>
        <v>1</v>
      </c>
      <c r="K75" s="7"/>
      <c r="L75" s="100"/>
      <c r="M75" s="100"/>
      <c r="N75" s="7"/>
      <c r="O75" s="7"/>
      <c r="P75" s="46"/>
      <c r="Q75" s="20"/>
      <c r="R75" s="10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row>
    <row r="76" spans="1:965" ht="135" customHeight="1" x14ac:dyDescent="0.25">
      <c r="A76" s="131"/>
      <c r="B76" s="131"/>
      <c r="C76" s="108"/>
      <c r="D76" s="108"/>
      <c r="E76" s="25" t="s">
        <v>34</v>
      </c>
      <c r="F76" s="42" t="s">
        <v>179</v>
      </c>
      <c r="G76" s="142"/>
      <c r="H76" s="131"/>
      <c r="I76" s="1" t="s">
        <v>6</v>
      </c>
      <c r="J76" s="54">
        <f t="shared" si="2"/>
        <v>1</v>
      </c>
      <c r="K76" s="7"/>
      <c r="L76" s="100"/>
      <c r="M76" s="100"/>
      <c r="N76" s="7"/>
      <c r="O76" s="7"/>
      <c r="P76" s="60"/>
      <c r="Q76" s="22"/>
      <c r="R76" s="77"/>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row>
    <row r="77" spans="1:965" ht="149.25" customHeight="1" x14ac:dyDescent="0.25">
      <c r="A77" s="108"/>
      <c r="B77" s="108"/>
      <c r="C77" s="57" t="s">
        <v>180</v>
      </c>
      <c r="D77" s="57" t="s">
        <v>181</v>
      </c>
      <c r="E77" s="25" t="s">
        <v>34</v>
      </c>
      <c r="F77" s="42" t="s">
        <v>182</v>
      </c>
      <c r="G77" s="140"/>
      <c r="H77" s="108"/>
      <c r="I77" s="1" t="s">
        <v>372</v>
      </c>
      <c r="J77" s="54">
        <f t="shared" si="2"/>
        <v>1</v>
      </c>
      <c r="K77" s="7"/>
      <c r="L77" s="101"/>
      <c r="M77" s="101"/>
      <c r="N77" s="7"/>
      <c r="O77" s="7"/>
      <c r="P77" s="60"/>
      <c r="Q77" s="60"/>
      <c r="R77" s="77"/>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row>
    <row r="78" spans="1:965" ht="126.75" customHeight="1" x14ac:dyDescent="0.25">
      <c r="A78" s="107">
        <v>6</v>
      </c>
      <c r="B78" s="107" t="s">
        <v>183</v>
      </c>
      <c r="C78" s="81" t="s">
        <v>184</v>
      </c>
      <c r="D78" s="57" t="s">
        <v>185</v>
      </c>
      <c r="E78" s="25" t="s">
        <v>16</v>
      </c>
      <c r="F78" s="42" t="s">
        <v>186</v>
      </c>
      <c r="G78" s="81" t="s">
        <v>187</v>
      </c>
      <c r="H78" s="29" t="s">
        <v>142</v>
      </c>
      <c r="I78" s="44" t="s">
        <v>6</v>
      </c>
      <c r="J78" s="44">
        <f t="shared" si="2"/>
        <v>1</v>
      </c>
      <c r="K78" s="44"/>
      <c r="L78" s="125"/>
      <c r="M78" s="125"/>
      <c r="N78" s="44"/>
      <c r="O78" s="44"/>
      <c r="P78" s="29"/>
      <c r="Q78" s="29"/>
      <c r="R78" s="82"/>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row>
    <row r="79" spans="1:965" ht="74.25" customHeight="1" x14ac:dyDescent="0.25">
      <c r="A79" s="131"/>
      <c r="B79" s="131"/>
      <c r="C79" s="83"/>
      <c r="D79" s="57" t="s">
        <v>185</v>
      </c>
      <c r="E79" s="25" t="s">
        <v>21</v>
      </c>
      <c r="F79" s="42" t="s">
        <v>188</v>
      </c>
      <c r="G79" s="83"/>
      <c r="H79" s="1"/>
      <c r="I79" s="1" t="s">
        <v>6</v>
      </c>
      <c r="J79" s="1">
        <f t="shared" si="2"/>
        <v>1</v>
      </c>
      <c r="K79" s="1"/>
      <c r="L79" s="126"/>
      <c r="M79" s="126"/>
      <c r="N79" s="1"/>
      <c r="O79" s="1"/>
      <c r="P79" s="1"/>
      <c r="Q79" s="1"/>
      <c r="R79" s="84"/>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row>
    <row r="80" spans="1:965" ht="216" customHeight="1" x14ac:dyDescent="0.25">
      <c r="A80" s="131"/>
      <c r="B80" s="131"/>
      <c r="C80" s="85"/>
      <c r="D80" s="57" t="s">
        <v>185</v>
      </c>
      <c r="E80" s="25" t="s">
        <v>24</v>
      </c>
      <c r="F80" s="42" t="s">
        <v>189</v>
      </c>
      <c r="G80" s="85"/>
      <c r="H80" s="60"/>
      <c r="I80" s="60" t="s">
        <v>6</v>
      </c>
      <c r="J80" s="60">
        <f t="shared" si="2"/>
        <v>1</v>
      </c>
      <c r="K80" s="60"/>
      <c r="L80" s="127"/>
      <c r="M80" s="127"/>
      <c r="N80" s="66"/>
      <c r="O80" s="66"/>
      <c r="P80" s="60"/>
      <c r="Q80" s="60"/>
      <c r="R80" s="77"/>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row>
    <row r="81" spans="1:965" ht="74.25" customHeight="1" x14ac:dyDescent="0.25">
      <c r="A81" s="131"/>
      <c r="B81" s="131"/>
      <c r="C81" s="81"/>
      <c r="D81" s="57" t="s">
        <v>185</v>
      </c>
      <c r="E81" s="25" t="s">
        <v>26</v>
      </c>
      <c r="F81" s="42" t="s">
        <v>190</v>
      </c>
      <c r="G81" s="81"/>
      <c r="H81" s="60"/>
      <c r="I81" s="60" t="s">
        <v>6</v>
      </c>
      <c r="J81" s="60">
        <f t="shared" si="2"/>
        <v>1</v>
      </c>
      <c r="K81" s="60"/>
      <c r="L81" s="60"/>
      <c r="M81" s="60"/>
      <c r="N81" s="66"/>
      <c r="O81" s="66"/>
      <c r="P81" s="60"/>
      <c r="Q81" s="60"/>
      <c r="R81" s="77"/>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row>
    <row r="82" spans="1:965" ht="74.25" customHeight="1" x14ac:dyDescent="0.25">
      <c r="A82" s="131"/>
      <c r="B82" s="131"/>
      <c r="C82" s="83"/>
      <c r="D82" s="81" t="s">
        <v>185</v>
      </c>
      <c r="E82" s="81" t="s">
        <v>29</v>
      </c>
      <c r="F82" s="81" t="s">
        <v>191</v>
      </c>
      <c r="G82" s="81"/>
      <c r="H82" s="1"/>
      <c r="I82" s="1" t="s">
        <v>6</v>
      </c>
      <c r="J82" s="1">
        <f t="shared" si="2"/>
        <v>1</v>
      </c>
      <c r="K82" s="1"/>
      <c r="L82" s="97"/>
      <c r="M82" s="97"/>
      <c r="N82" s="1"/>
      <c r="O82" s="1"/>
      <c r="P82" s="153"/>
      <c r="Q82" s="153"/>
      <c r="R82" s="159"/>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row>
    <row r="83" spans="1:965" ht="74.25" customHeight="1" x14ac:dyDescent="0.25">
      <c r="A83" s="131"/>
      <c r="B83" s="131"/>
      <c r="C83" s="85"/>
      <c r="D83" s="83" t="s">
        <v>185</v>
      </c>
      <c r="E83" s="83" t="s">
        <v>118</v>
      </c>
      <c r="F83" s="83" t="s">
        <v>192</v>
      </c>
      <c r="G83" s="83"/>
      <c r="H83" s="1"/>
      <c r="I83" s="1" t="s">
        <v>6</v>
      </c>
      <c r="J83" s="1">
        <f t="shared" ref="J83" si="3">IF(I83="Si",1,IF(I83="No",0,"error"))</f>
        <v>1</v>
      </c>
      <c r="K83" s="44"/>
      <c r="L83" s="101"/>
      <c r="M83" s="101"/>
      <c r="N83" s="44"/>
      <c r="O83" s="44"/>
      <c r="P83" s="143"/>
      <c r="Q83" s="143"/>
      <c r="R83" s="160"/>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row>
    <row r="84" spans="1:965" ht="74.25" customHeight="1" x14ac:dyDescent="0.25">
      <c r="A84" s="131"/>
      <c r="B84" s="131"/>
      <c r="C84" s="81"/>
      <c r="D84" s="85" t="s">
        <v>185</v>
      </c>
      <c r="E84" s="85" t="s">
        <v>120</v>
      </c>
      <c r="F84" s="21" t="s">
        <v>193</v>
      </c>
      <c r="G84" s="85"/>
      <c r="H84" s="1"/>
      <c r="I84" s="1" t="s">
        <v>6</v>
      </c>
      <c r="J84" s="1">
        <f t="shared" si="2"/>
        <v>1</v>
      </c>
      <c r="K84" s="1"/>
      <c r="L84" s="60"/>
      <c r="M84" s="60"/>
      <c r="N84" s="1"/>
      <c r="O84" s="1"/>
      <c r="P84" s="144"/>
      <c r="Q84" s="144"/>
      <c r="R84" s="161"/>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row>
    <row r="85" spans="1:965" ht="74.25" customHeight="1" x14ac:dyDescent="0.25">
      <c r="A85" s="131"/>
      <c r="B85" s="131"/>
      <c r="C85" s="83"/>
      <c r="D85" s="57" t="s">
        <v>185</v>
      </c>
      <c r="E85" s="25" t="s">
        <v>122</v>
      </c>
      <c r="F85" s="42" t="s">
        <v>194</v>
      </c>
      <c r="G85" s="83"/>
      <c r="H85" s="29"/>
      <c r="I85" s="60" t="s">
        <v>6</v>
      </c>
      <c r="J85" s="60">
        <f t="shared" si="2"/>
        <v>1</v>
      </c>
      <c r="K85" s="60"/>
      <c r="L85" s="44"/>
      <c r="M85" s="44"/>
      <c r="N85" s="66"/>
      <c r="O85" s="66"/>
      <c r="P85" s="29"/>
      <c r="Q85" s="29"/>
      <c r="R85" s="82"/>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row>
    <row r="86" spans="1:965" s="30" customFormat="1" ht="38.25" customHeight="1" x14ac:dyDescent="0.25">
      <c r="A86" s="131"/>
      <c r="B86" s="131"/>
      <c r="C86" s="107" t="s">
        <v>195</v>
      </c>
      <c r="D86" s="107" t="s">
        <v>196</v>
      </c>
      <c r="E86" s="25"/>
      <c r="F86" s="42" t="s">
        <v>197</v>
      </c>
      <c r="G86" s="125" t="s">
        <v>198</v>
      </c>
      <c r="H86" s="125" t="s">
        <v>199</v>
      </c>
      <c r="I86" s="97" t="s">
        <v>371</v>
      </c>
      <c r="J86" s="97">
        <f>IF(I85="Si",1,IF(I85="No",0,"error"))</f>
        <v>1</v>
      </c>
      <c r="K86" s="114"/>
      <c r="L86" s="125"/>
      <c r="M86" s="125"/>
      <c r="N86" s="114"/>
      <c r="O86" s="114"/>
      <c r="P86" s="114"/>
      <c r="Q86" s="114"/>
      <c r="R86" s="117"/>
    </row>
    <row r="87" spans="1:965" s="30" customFormat="1" ht="38.25" customHeight="1" x14ac:dyDescent="0.25">
      <c r="A87" s="131"/>
      <c r="B87" s="131"/>
      <c r="C87" s="131"/>
      <c r="D87" s="131"/>
      <c r="E87" s="25" t="s">
        <v>16</v>
      </c>
      <c r="F87" s="24" t="s">
        <v>200</v>
      </c>
      <c r="G87" s="126"/>
      <c r="H87" s="126"/>
      <c r="I87" s="100"/>
      <c r="J87" s="100"/>
      <c r="K87" s="115"/>
      <c r="L87" s="126"/>
      <c r="M87" s="126"/>
      <c r="N87" s="115"/>
      <c r="O87" s="115"/>
      <c r="P87" s="115"/>
      <c r="Q87" s="115"/>
      <c r="R87" s="118"/>
    </row>
    <row r="88" spans="1:965" s="30" customFormat="1" ht="38.25" customHeight="1" x14ac:dyDescent="0.25">
      <c r="A88" s="131"/>
      <c r="B88" s="131"/>
      <c r="C88" s="131"/>
      <c r="D88" s="131"/>
      <c r="E88" s="25" t="s">
        <v>21</v>
      </c>
      <c r="F88" s="24" t="s">
        <v>201</v>
      </c>
      <c r="G88" s="126"/>
      <c r="H88" s="126"/>
      <c r="I88" s="100"/>
      <c r="J88" s="100"/>
      <c r="K88" s="115"/>
      <c r="L88" s="126"/>
      <c r="M88" s="126"/>
      <c r="N88" s="115"/>
      <c r="O88" s="115"/>
      <c r="P88" s="115"/>
      <c r="Q88" s="115"/>
      <c r="R88" s="118"/>
    </row>
    <row r="89" spans="1:965" s="30" customFormat="1" ht="38.25" customHeight="1" x14ac:dyDescent="0.25">
      <c r="A89" s="131"/>
      <c r="B89" s="131"/>
      <c r="C89" s="131"/>
      <c r="D89" s="131"/>
      <c r="E89" s="25" t="s">
        <v>24</v>
      </c>
      <c r="F89" s="24" t="s">
        <v>202</v>
      </c>
      <c r="G89" s="126"/>
      <c r="H89" s="126"/>
      <c r="I89" s="100"/>
      <c r="J89" s="100"/>
      <c r="K89" s="115"/>
      <c r="L89" s="126"/>
      <c r="M89" s="126"/>
      <c r="N89" s="115"/>
      <c r="O89" s="115"/>
      <c r="P89" s="115"/>
      <c r="Q89" s="115"/>
      <c r="R89" s="118"/>
    </row>
    <row r="90" spans="1:965" s="30" customFormat="1" ht="38.25" customHeight="1" x14ac:dyDescent="0.25">
      <c r="A90" s="131"/>
      <c r="B90" s="131"/>
      <c r="C90" s="131"/>
      <c r="D90" s="131"/>
      <c r="E90" s="25" t="s">
        <v>26</v>
      </c>
      <c r="F90" s="24" t="s">
        <v>203</v>
      </c>
      <c r="G90" s="126"/>
      <c r="H90" s="126"/>
      <c r="I90" s="100"/>
      <c r="J90" s="100"/>
      <c r="K90" s="115"/>
      <c r="L90" s="126"/>
      <c r="M90" s="126"/>
      <c r="N90" s="115"/>
      <c r="O90" s="115"/>
      <c r="P90" s="115"/>
      <c r="Q90" s="115"/>
      <c r="R90" s="118"/>
    </row>
    <row r="91" spans="1:965" s="30" customFormat="1" ht="38.25" customHeight="1" x14ac:dyDescent="0.25">
      <c r="A91" s="131"/>
      <c r="B91" s="131"/>
      <c r="C91" s="131"/>
      <c r="D91" s="131"/>
      <c r="E91" s="25" t="s">
        <v>29</v>
      </c>
      <c r="F91" s="24" t="s">
        <v>204</v>
      </c>
      <c r="G91" s="126"/>
      <c r="H91" s="126"/>
      <c r="I91" s="100"/>
      <c r="J91" s="100"/>
      <c r="K91" s="115"/>
      <c r="L91" s="126"/>
      <c r="M91" s="126"/>
      <c r="N91" s="115"/>
      <c r="O91" s="115"/>
      <c r="P91" s="115"/>
      <c r="Q91" s="115"/>
      <c r="R91" s="118"/>
    </row>
    <row r="92" spans="1:965" ht="38.25" customHeight="1" x14ac:dyDescent="0.25">
      <c r="A92" s="131"/>
      <c r="B92" s="131"/>
      <c r="C92" s="108"/>
      <c r="D92" s="108"/>
      <c r="E92" s="25" t="s">
        <v>118</v>
      </c>
      <c r="F92" s="42" t="s">
        <v>205</v>
      </c>
      <c r="G92" s="127"/>
      <c r="H92" s="127"/>
      <c r="I92" s="101"/>
      <c r="J92" s="101"/>
      <c r="K92" s="116"/>
      <c r="L92" s="127"/>
      <c r="M92" s="127"/>
      <c r="N92" s="116"/>
      <c r="O92" s="116"/>
      <c r="P92" s="116"/>
      <c r="Q92" s="116"/>
      <c r="R92" s="119"/>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c r="NA92" s="6"/>
      <c r="NB92" s="6"/>
      <c r="NC92" s="6"/>
      <c r="ND92" s="6"/>
      <c r="NE92" s="6"/>
      <c r="NF92" s="6"/>
      <c r="NG92" s="6"/>
      <c r="NH92" s="6"/>
      <c r="NI92" s="6"/>
      <c r="NJ92" s="6"/>
      <c r="NK92" s="6"/>
      <c r="NL92" s="6"/>
      <c r="NM92" s="6"/>
      <c r="NN92" s="6"/>
      <c r="NO92" s="6"/>
      <c r="NP92" s="6"/>
      <c r="NQ92" s="6"/>
      <c r="NR92" s="6"/>
      <c r="NS92" s="6"/>
      <c r="NT92" s="6"/>
      <c r="NU92" s="6"/>
      <c r="NV92" s="6"/>
      <c r="NW92" s="6"/>
      <c r="NX92" s="6"/>
      <c r="NY92" s="6"/>
      <c r="NZ92" s="6"/>
      <c r="OA92" s="6"/>
      <c r="OB92" s="6"/>
      <c r="OC92" s="6"/>
      <c r="OD92" s="6"/>
      <c r="OE92" s="6"/>
      <c r="OF92" s="6"/>
      <c r="OG92" s="6"/>
      <c r="OH92" s="6"/>
      <c r="OI92" s="6"/>
      <c r="OJ92" s="6"/>
      <c r="OK92" s="6"/>
      <c r="OL92" s="6"/>
      <c r="OM92" s="6"/>
      <c r="ON92" s="6"/>
      <c r="OO92" s="6"/>
      <c r="OP92" s="6"/>
      <c r="OQ92" s="6"/>
      <c r="OR92" s="6"/>
      <c r="OS92" s="6"/>
      <c r="OT92" s="6"/>
      <c r="OU92" s="6"/>
      <c r="OV92" s="6"/>
      <c r="OW92" s="6"/>
      <c r="OX92" s="6"/>
      <c r="OY92" s="6"/>
      <c r="OZ92" s="6"/>
      <c r="PA92" s="6"/>
      <c r="PB92" s="6"/>
      <c r="PC92" s="6"/>
      <c r="PD92" s="6"/>
      <c r="PE92" s="6"/>
      <c r="PF92" s="6"/>
      <c r="PG92" s="6"/>
      <c r="PH92" s="6"/>
      <c r="PI92" s="6"/>
      <c r="PJ92" s="6"/>
      <c r="PK92" s="6"/>
      <c r="PL92" s="6"/>
      <c r="PM92" s="6"/>
      <c r="PN92" s="6"/>
      <c r="PO92" s="6"/>
      <c r="PP92" s="6"/>
      <c r="PQ92" s="6"/>
      <c r="PR92" s="6"/>
      <c r="PS92" s="6"/>
      <c r="PT92" s="6"/>
      <c r="PU92" s="6"/>
      <c r="PV92" s="6"/>
      <c r="PW92" s="6"/>
      <c r="PX92" s="6"/>
      <c r="PY92" s="6"/>
      <c r="PZ92" s="6"/>
      <c r="QA92" s="6"/>
      <c r="QB92" s="6"/>
      <c r="QC92" s="6"/>
      <c r="QD92" s="6"/>
      <c r="QE92" s="6"/>
      <c r="QF92" s="6"/>
      <c r="QG92" s="6"/>
      <c r="QH92" s="6"/>
      <c r="QI92" s="6"/>
      <c r="QJ92" s="6"/>
      <c r="QK92" s="6"/>
      <c r="QL92" s="6"/>
      <c r="QM92" s="6"/>
      <c r="QN92" s="6"/>
      <c r="QO92" s="6"/>
      <c r="QP92" s="6"/>
      <c r="QQ92" s="6"/>
      <c r="QR92" s="6"/>
      <c r="QS92" s="6"/>
      <c r="QT92" s="6"/>
      <c r="QU92" s="6"/>
      <c r="QV92" s="6"/>
      <c r="QW92" s="6"/>
      <c r="QX92" s="6"/>
      <c r="QY92" s="6"/>
      <c r="QZ92" s="6"/>
      <c r="RA92" s="6"/>
      <c r="RB92" s="6"/>
      <c r="RC92" s="6"/>
      <c r="RD92" s="6"/>
      <c r="RE92" s="6"/>
      <c r="RF92" s="6"/>
      <c r="RG92" s="6"/>
      <c r="RH92" s="6"/>
      <c r="RI92" s="6"/>
      <c r="RJ92" s="6"/>
      <c r="RK92" s="6"/>
      <c r="RL92" s="6"/>
      <c r="RM92" s="6"/>
      <c r="RN92" s="6"/>
      <c r="RO92" s="6"/>
      <c r="RP92" s="6"/>
      <c r="RQ92" s="6"/>
      <c r="RR92" s="6"/>
      <c r="RS92" s="6"/>
      <c r="RT92" s="6"/>
      <c r="RU92" s="6"/>
      <c r="RV92" s="6"/>
      <c r="RW92" s="6"/>
      <c r="RX92" s="6"/>
      <c r="RY92" s="6"/>
      <c r="RZ92" s="6"/>
      <c r="SA92" s="6"/>
      <c r="SB92" s="6"/>
      <c r="SC92" s="6"/>
      <c r="SD92" s="6"/>
      <c r="SE92" s="6"/>
      <c r="SF92" s="6"/>
      <c r="SG92" s="6"/>
      <c r="SH92" s="6"/>
      <c r="SI92" s="6"/>
      <c r="SJ92" s="6"/>
      <c r="SK92" s="6"/>
      <c r="SL92" s="6"/>
      <c r="SM92" s="6"/>
      <c r="SN92" s="6"/>
      <c r="SO92" s="6"/>
      <c r="SP92" s="6"/>
      <c r="SQ92" s="6"/>
      <c r="SR92" s="6"/>
      <c r="SS92" s="6"/>
      <c r="ST92" s="6"/>
      <c r="SU92" s="6"/>
      <c r="SV92" s="6"/>
      <c r="SW92" s="6"/>
      <c r="SX92" s="6"/>
      <c r="SY92" s="6"/>
      <c r="SZ92" s="6"/>
      <c r="TA92" s="6"/>
      <c r="TB92" s="6"/>
      <c r="TC92" s="6"/>
      <c r="TD92" s="6"/>
      <c r="TE92" s="6"/>
      <c r="TF92" s="6"/>
      <c r="TG92" s="6"/>
      <c r="TH92" s="6"/>
      <c r="TI92" s="6"/>
      <c r="TJ92" s="6"/>
      <c r="TK92" s="6"/>
      <c r="TL92" s="6"/>
      <c r="TM92" s="6"/>
      <c r="TN92" s="6"/>
      <c r="TO92" s="6"/>
      <c r="TP92" s="6"/>
      <c r="TQ92" s="6"/>
      <c r="TR92" s="6"/>
      <c r="TS92" s="6"/>
      <c r="TT92" s="6"/>
      <c r="TU92" s="6"/>
      <c r="TV92" s="6"/>
      <c r="TW92" s="6"/>
      <c r="TX92" s="6"/>
      <c r="TY92" s="6"/>
      <c r="TZ92" s="6"/>
      <c r="UA92" s="6"/>
      <c r="UB92" s="6"/>
      <c r="UC92" s="6"/>
      <c r="UD92" s="6"/>
      <c r="UE92" s="6"/>
      <c r="UF92" s="6"/>
      <c r="UG92" s="6"/>
      <c r="UH92" s="6"/>
      <c r="UI92" s="6"/>
      <c r="UJ92" s="6"/>
      <c r="UK92" s="6"/>
      <c r="UL92" s="6"/>
      <c r="UM92" s="6"/>
      <c r="UN92" s="6"/>
      <c r="UO92" s="6"/>
      <c r="UP92" s="6"/>
      <c r="UQ92" s="6"/>
      <c r="UR92" s="6"/>
      <c r="US92" s="6"/>
      <c r="UT92" s="6"/>
      <c r="UU92" s="6"/>
      <c r="UV92" s="6"/>
      <c r="UW92" s="6"/>
      <c r="UX92" s="6"/>
      <c r="UY92" s="6"/>
      <c r="UZ92" s="6"/>
      <c r="VA92" s="6"/>
      <c r="VB92" s="6"/>
      <c r="VC92" s="6"/>
      <c r="VD92" s="6"/>
      <c r="VE92" s="6"/>
      <c r="VF92" s="6"/>
      <c r="VG92" s="6"/>
      <c r="VH92" s="6"/>
      <c r="VI92" s="6"/>
      <c r="VJ92" s="6"/>
      <c r="VK92" s="6"/>
      <c r="VL92" s="6"/>
      <c r="VM92" s="6"/>
      <c r="VN92" s="6"/>
      <c r="VO92" s="6"/>
      <c r="VP92" s="6"/>
      <c r="VQ92" s="6"/>
      <c r="VR92" s="6"/>
      <c r="VS92" s="6"/>
      <c r="VT92" s="6"/>
      <c r="VU92" s="6"/>
      <c r="VV92" s="6"/>
      <c r="VW92" s="6"/>
      <c r="VX92" s="6"/>
      <c r="VY92" s="6"/>
      <c r="VZ92" s="6"/>
      <c r="WA92" s="6"/>
      <c r="WB92" s="6"/>
      <c r="WC92" s="6"/>
      <c r="WD92" s="6"/>
      <c r="WE92" s="6"/>
      <c r="WF92" s="6"/>
      <c r="WG92" s="6"/>
      <c r="WH92" s="6"/>
      <c r="WI92" s="6"/>
      <c r="WJ92" s="6"/>
      <c r="WK92" s="6"/>
      <c r="WL92" s="6"/>
      <c r="WM92" s="6"/>
      <c r="WN92" s="6"/>
      <c r="WO92" s="6"/>
      <c r="WP92" s="6"/>
      <c r="WQ92" s="6"/>
      <c r="WR92" s="6"/>
      <c r="WS92" s="6"/>
      <c r="WT92" s="6"/>
      <c r="WU92" s="6"/>
      <c r="WV92" s="6"/>
      <c r="WW92" s="6"/>
      <c r="WX92" s="6"/>
      <c r="WY92" s="6"/>
      <c r="WZ92" s="6"/>
      <c r="XA92" s="6"/>
      <c r="XB92" s="6"/>
      <c r="XC92" s="6"/>
      <c r="XD92" s="6"/>
      <c r="XE92" s="6"/>
      <c r="XF92" s="6"/>
      <c r="XG92" s="6"/>
      <c r="XH92" s="6"/>
      <c r="XI92" s="6"/>
      <c r="XJ92" s="6"/>
      <c r="XK92" s="6"/>
      <c r="XL92" s="6"/>
      <c r="XM92" s="6"/>
      <c r="XN92" s="6"/>
      <c r="XO92" s="6"/>
      <c r="XP92" s="6"/>
      <c r="XQ92" s="6"/>
      <c r="XR92" s="6"/>
      <c r="XS92" s="6"/>
      <c r="XT92" s="6"/>
      <c r="XU92" s="6"/>
      <c r="XV92" s="6"/>
      <c r="XW92" s="6"/>
      <c r="XX92" s="6"/>
      <c r="XY92" s="6"/>
      <c r="XZ92" s="6"/>
      <c r="YA92" s="6"/>
      <c r="YB92" s="6"/>
      <c r="YC92" s="6"/>
      <c r="YD92" s="6"/>
      <c r="YE92" s="6"/>
      <c r="YF92" s="6"/>
      <c r="YG92" s="6"/>
      <c r="YH92" s="6"/>
      <c r="YI92" s="6"/>
      <c r="YJ92" s="6"/>
      <c r="YK92" s="6"/>
      <c r="YL92" s="6"/>
      <c r="YM92" s="6"/>
      <c r="YN92" s="6"/>
      <c r="YO92" s="6"/>
      <c r="YP92" s="6"/>
      <c r="YQ92" s="6"/>
      <c r="YR92" s="6"/>
      <c r="YS92" s="6"/>
      <c r="YT92" s="6"/>
      <c r="YU92" s="6"/>
      <c r="YV92" s="6"/>
      <c r="YW92" s="6"/>
      <c r="YX92" s="6"/>
      <c r="YY92" s="6"/>
      <c r="YZ92" s="6"/>
      <c r="ZA92" s="6"/>
      <c r="ZB92" s="6"/>
      <c r="ZC92" s="6"/>
      <c r="ZD92" s="6"/>
      <c r="ZE92" s="6"/>
      <c r="ZF92" s="6"/>
      <c r="ZG92" s="6"/>
      <c r="ZH92" s="6"/>
      <c r="ZI92" s="6"/>
      <c r="ZJ92" s="6"/>
      <c r="ZK92" s="6"/>
      <c r="ZL92" s="6"/>
      <c r="ZM92" s="6"/>
      <c r="ZN92" s="6"/>
      <c r="ZO92" s="6"/>
      <c r="ZP92" s="6"/>
      <c r="ZQ92" s="6"/>
      <c r="ZR92" s="6"/>
      <c r="ZS92" s="6"/>
      <c r="ZT92" s="6"/>
      <c r="ZU92" s="6"/>
      <c r="ZV92" s="6"/>
      <c r="ZW92" s="6"/>
      <c r="ZX92" s="6"/>
      <c r="ZY92" s="6"/>
      <c r="ZZ92" s="6"/>
      <c r="AAA92" s="6"/>
      <c r="AAB92" s="6"/>
      <c r="AAC92" s="6"/>
      <c r="AAD92" s="6"/>
      <c r="AAE92" s="6"/>
      <c r="AAF92" s="6"/>
      <c r="AAG92" s="6"/>
      <c r="AAH92" s="6"/>
      <c r="AAI92" s="6"/>
      <c r="AAJ92" s="6"/>
      <c r="AAK92" s="6"/>
      <c r="AAL92" s="6"/>
      <c r="AAM92" s="6"/>
      <c r="AAN92" s="6"/>
      <c r="AAO92" s="6"/>
      <c r="AAP92" s="6"/>
      <c r="AAQ92" s="6"/>
      <c r="AAR92" s="6"/>
      <c r="AAS92" s="6"/>
      <c r="AAT92" s="6"/>
      <c r="AAU92" s="6"/>
      <c r="AAV92" s="6"/>
      <c r="AAW92" s="6"/>
      <c r="AAX92" s="6"/>
      <c r="AAY92" s="6"/>
      <c r="AAZ92" s="6"/>
      <c r="ABA92" s="6"/>
      <c r="ABB92" s="6"/>
      <c r="ABC92" s="6"/>
      <c r="ABD92" s="6"/>
      <c r="ABE92" s="6"/>
      <c r="ABF92" s="6"/>
      <c r="ABG92" s="6"/>
      <c r="ABH92" s="6"/>
      <c r="ABI92" s="6"/>
      <c r="ABJ92" s="6"/>
      <c r="ABK92" s="6"/>
      <c r="ABL92" s="6"/>
      <c r="ABM92" s="6"/>
      <c r="ABN92" s="6"/>
      <c r="ABO92" s="6"/>
      <c r="ABP92" s="6"/>
      <c r="ABQ92" s="6"/>
      <c r="ABR92" s="6"/>
      <c r="ABS92" s="6"/>
      <c r="ABT92" s="6"/>
      <c r="ABU92" s="6"/>
      <c r="ABV92" s="6"/>
      <c r="ABW92" s="6"/>
      <c r="ABX92" s="6"/>
      <c r="ABY92" s="6"/>
      <c r="ABZ92" s="6"/>
      <c r="ACA92" s="6"/>
      <c r="ACB92" s="6"/>
      <c r="ACC92" s="6"/>
      <c r="ACD92" s="6"/>
      <c r="ACE92" s="6"/>
      <c r="ACF92" s="6"/>
      <c r="ACG92" s="6"/>
      <c r="ACH92" s="6"/>
      <c r="ACI92" s="6"/>
      <c r="ACJ92" s="6"/>
      <c r="ACK92" s="6"/>
      <c r="ACL92" s="6"/>
      <c r="ACM92" s="6"/>
      <c r="ACN92" s="6"/>
      <c r="ACO92" s="6"/>
      <c r="ACP92" s="6"/>
      <c r="ACQ92" s="6"/>
      <c r="ACR92" s="6"/>
      <c r="ACS92" s="6"/>
      <c r="ACT92" s="6"/>
      <c r="ACU92" s="6"/>
      <c r="ACV92" s="6"/>
      <c r="ACW92" s="6"/>
      <c r="ACX92" s="6"/>
      <c r="ACY92" s="6"/>
      <c r="ACZ92" s="6"/>
      <c r="ADA92" s="6"/>
      <c r="ADB92" s="6"/>
      <c r="ADC92" s="6"/>
      <c r="ADD92" s="6"/>
      <c r="ADE92" s="6"/>
      <c r="ADF92" s="6"/>
      <c r="ADG92" s="6"/>
      <c r="ADH92" s="6"/>
      <c r="ADI92" s="6"/>
      <c r="ADJ92" s="6"/>
      <c r="ADK92" s="6"/>
      <c r="ADL92" s="6"/>
      <c r="ADM92" s="6"/>
      <c r="ADN92" s="6"/>
      <c r="ADO92" s="6"/>
      <c r="ADP92" s="6"/>
      <c r="ADQ92" s="6"/>
      <c r="ADR92" s="6"/>
      <c r="ADS92" s="6"/>
      <c r="ADT92" s="6"/>
      <c r="ADU92" s="6"/>
      <c r="ADV92" s="6"/>
      <c r="ADW92" s="6"/>
      <c r="ADX92" s="6"/>
      <c r="ADY92" s="6"/>
      <c r="ADZ92" s="6"/>
      <c r="AEA92" s="6"/>
      <c r="AEB92" s="6"/>
      <c r="AEC92" s="6"/>
      <c r="AED92" s="6"/>
      <c r="AEE92" s="6"/>
      <c r="AEF92" s="6"/>
      <c r="AEG92" s="6"/>
      <c r="AEH92" s="6"/>
      <c r="AEI92" s="6"/>
      <c r="AEJ92" s="6"/>
      <c r="AEK92" s="6"/>
      <c r="AEL92" s="6"/>
      <c r="AEM92" s="6"/>
      <c r="AEN92" s="6"/>
      <c r="AEO92" s="6"/>
      <c r="AEP92" s="6"/>
      <c r="AEQ92" s="6"/>
      <c r="AER92" s="6"/>
      <c r="AES92" s="6"/>
      <c r="AET92" s="6"/>
      <c r="AEU92" s="6"/>
      <c r="AEV92" s="6"/>
      <c r="AEW92" s="6"/>
      <c r="AEX92" s="6"/>
      <c r="AEY92" s="6"/>
      <c r="AEZ92" s="6"/>
      <c r="AFA92" s="6"/>
      <c r="AFB92" s="6"/>
      <c r="AFC92" s="6"/>
      <c r="AFD92" s="6"/>
      <c r="AFE92" s="6"/>
      <c r="AFF92" s="6"/>
      <c r="AFG92" s="6"/>
      <c r="AFH92" s="6"/>
      <c r="AFI92" s="6"/>
      <c r="AFJ92" s="6"/>
      <c r="AFK92" s="6"/>
      <c r="AFL92" s="6"/>
      <c r="AFM92" s="6"/>
      <c r="AFN92" s="6"/>
      <c r="AFO92" s="6"/>
      <c r="AFP92" s="6"/>
      <c r="AFQ92" s="6"/>
      <c r="AFR92" s="6"/>
      <c r="AFS92" s="6"/>
      <c r="AFT92" s="6"/>
      <c r="AFU92" s="6"/>
      <c r="AFV92" s="6"/>
      <c r="AFW92" s="6"/>
      <c r="AFX92" s="6"/>
      <c r="AFY92" s="6"/>
      <c r="AFZ92" s="6"/>
      <c r="AGA92" s="6"/>
      <c r="AGB92" s="6"/>
      <c r="AGC92" s="6"/>
      <c r="AGD92" s="6"/>
      <c r="AGE92" s="6"/>
      <c r="AGF92" s="6"/>
      <c r="AGG92" s="6"/>
      <c r="AGH92" s="6"/>
      <c r="AGI92" s="6"/>
      <c r="AGJ92" s="6"/>
      <c r="AGK92" s="6"/>
      <c r="AGL92" s="6"/>
      <c r="AGM92" s="6"/>
      <c r="AGN92" s="6"/>
      <c r="AGO92" s="6"/>
      <c r="AGP92" s="6"/>
      <c r="AGQ92" s="6"/>
      <c r="AGR92" s="6"/>
      <c r="AGS92" s="6"/>
      <c r="AGT92" s="6"/>
      <c r="AGU92" s="6"/>
      <c r="AGV92" s="6"/>
      <c r="AGW92" s="6"/>
      <c r="AGX92" s="6"/>
      <c r="AGY92" s="6"/>
      <c r="AGZ92" s="6"/>
      <c r="AHA92" s="6"/>
      <c r="AHB92" s="6"/>
      <c r="AHC92" s="6"/>
      <c r="AHD92" s="6"/>
      <c r="AHE92" s="6"/>
      <c r="AHF92" s="6"/>
      <c r="AHG92" s="6"/>
      <c r="AHH92" s="6"/>
      <c r="AHI92" s="6"/>
      <c r="AHJ92" s="6"/>
      <c r="AHK92" s="6"/>
      <c r="AHL92" s="6"/>
      <c r="AHM92" s="6"/>
      <c r="AHN92" s="6"/>
      <c r="AHO92" s="6"/>
      <c r="AHP92" s="6"/>
      <c r="AHQ92" s="6"/>
      <c r="AHR92" s="6"/>
      <c r="AHS92" s="6"/>
      <c r="AHT92" s="6"/>
      <c r="AHU92" s="6"/>
      <c r="AHV92" s="6"/>
      <c r="AHW92" s="6"/>
      <c r="AHX92" s="6"/>
      <c r="AHY92" s="6"/>
      <c r="AHZ92" s="6"/>
      <c r="AIA92" s="6"/>
      <c r="AIB92" s="6"/>
      <c r="AIC92" s="6"/>
      <c r="AID92" s="6"/>
      <c r="AIE92" s="6"/>
      <c r="AIF92" s="6"/>
      <c r="AIG92" s="6"/>
      <c r="AIH92" s="6"/>
      <c r="AII92" s="6"/>
      <c r="AIJ92" s="6"/>
      <c r="AIK92" s="6"/>
      <c r="AIL92" s="6"/>
      <c r="AIM92" s="6"/>
      <c r="AIN92" s="6"/>
      <c r="AIO92" s="6"/>
      <c r="AIP92" s="6"/>
      <c r="AIQ92" s="6"/>
      <c r="AIR92" s="6"/>
      <c r="AIS92" s="6"/>
      <c r="AIT92" s="6"/>
      <c r="AIU92" s="6"/>
      <c r="AIV92" s="6"/>
      <c r="AIW92" s="6"/>
      <c r="AIX92" s="6"/>
      <c r="AIY92" s="6"/>
      <c r="AIZ92" s="6"/>
      <c r="AJA92" s="6"/>
      <c r="AJB92" s="6"/>
      <c r="AJC92" s="6"/>
      <c r="AJD92" s="6"/>
      <c r="AJE92" s="6"/>
      <c r="AJF92" s="6"/>
      <c r="AJG92" s="6"/>
      <c r="AJH92" s="6"/>
      <c r="AJI92" s="6"/>
      <c r="AJJ92" s="6"/>
      <c r="AJK92" s="6"/>
      <c r="AJL92" s="6"/>
      <c r="AJM92" s="6"/>
      <c r="AJN92" s="6"/>
      <c r="AJO92" s="6"/>
      <c r="AJP92" s="6"/>
      <c r="AJQ92" s="6"/>
      <c r="AJR92" s="6"/>
      <c r="AJS92" s="6"/>
      <c r="AJT92" s="6"/>
      <c r="AJU92" s="6"/>
      <c r="AJV92" s="6"/>
      <c r="AJW92" s="6"/>
      <c r="AJX92" s="6"/>
      <c r="AJY92" s="6"/>
      <c r="AJZ92" s="6"/>
      <c r="AKA92" s="6"/>
      <c r="AKB92" s="6"/>
      <c r="AKC92" s="6"/>
    </row>
    <row r="93" spans="1:965" ht="105" customHeight="1" x14ac:dyDescent="0.25">
      <c r="A93" s="131"/>
      <c r="B93" s="131"/>
      <c r="C93" s="57" t="s">
        <v>206</v>
      </c>
      <c r="D93" s="57" t="s">
        <v>207</v>
      </c>
      <c r="E93" s="25" t="s">
        <v>34</v>
      </c>
      <c r="F93" s="42" t="s">
        <v>208</v>
      </c>
      <c r="G93" s="24" t="s">
        <v>209</v>
      </c>
      <c r="H93" s="57" t="s">
        <v>210</v>
      </c>
      <c r="I93" s="60" t="s">
        <v>6</v>
      </c>
      <c r="J93" s="53">
        <f t="shared" si="2"/>
        <v>1</v>
      </c>
      <c r="K93" s="42"/>
      <c r="L93" s="120"/>
      <c r="M93" s="120"/>
      <c r="N93" s="42"/>
      <c r="O93" s="42"/>
      <c r="P93" s="120"/>
      <c r="Q93" s="120"/>
      <c r="R93" s="123"/>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c r="AHR93" s="6"/>
      <c r="AHS93" s="6"/>
      <c r="AHT93" s="6"/>
      <c r="AHU93" s="6"/>
      <c r="AHV93" s="6"/>
      <c r="AHW93" s="6"/>
      <c r="AHX93" s="6"/>
      <c r="AHY93" s="6"/>
      <c r="AHZ93" s="6"/>
      <c r="AIA93" s="6"/>
      <c r="AIB93" s="6"/>
      <c r="AIC93" s="6"/>
      <c r="AID93" s="6"/>
      <c r="AIE93" s="6"/>
      <c r="AIF93" s="6"/>
      <c r="AIG93" s="6"/>
      <c r="AIH93" s="6"/>
      <c r="AII93" s="6"/>
      <c r="AIJ93" s="6"/>
      <c r="AIK93" s="6"/>
      <c r="AIL93" s="6"/>
      <c r="AIM93" s="6"/>
      <c r="AIN93" s="6"/>
      <c r="AIO93" s="6"/>
      <c r="AIP93" s="6"/>
      <c r="AIQ93" s="6"/>
      <c r="AIR93" s="6"/>
      <c r="AIS93" s="6"/>
      <c r="AIT93" s="6"/>
      <c r="AIU93" s="6"/>
      <c r="AIV93" s="6"/>
      <c r="AIW93" s="6"/>
      <c r="AIX93" s="6"/>
      <c r="AIY93" s="6"/>
      <c r="AIZ93" s="6"/>
      <c r="AJA93" s="6"/>
      <c r="AJB93" s="6"/>
      <c r="AJC93" s="6"/>
      <c r="AJD93" s="6"/>
      <c r="AJE93" s="6"/>
      <c r="AJF93" s="6"/>
      <c r="AJG93" s="6"/>
      <c r="AJH93" s="6"/>
      <c r="AJI93" s="6"/>
      <c r="AJJ93" s="6"/>
      <c r="AJK93" s="6"/>
      <c r="AJL93" s="6"/>
      <c r="AJM93" s="6"/>
      <c r="AJN93" s="6"/>
      <c r="AJO93" s="6"/>
      <c r="AJP93" s="6"/>
      <c r="AJQ93" s="6"/>
      <c r="AJR93" s="6"/>
      <c r="AJS93" s="6"/>
      <c r="AJT93" s="6"/>
      <c r="AJU93" s="6"/>
      <c r="AJV93" s="6"/>
      <c r="AJW93" s="6"/>
      <c r="AJX93" s="6"/>
      <c r="AJY93" s="6"/>
      <c r="AJZ93" s="6"/>
      <c r="AKA93" s="6"/>
      <c r="AKB93" s="6"/>
      <c r="AKC93" s="6"/>
    </row>
    <row r="94" spans="1:965" ht="60" x14ac:dyDescent="0.25">
      <c r="A94" s="131"/>
      <c r="B94" s="131"/>
      <c r="C94" s="57" t="s">
        <v>211</v>
      </c>
      <c r="D94" s="57" t="s">
        <v>212</v>
      </c>
      <c r="E94" s="25" t="s">
        <v>34</v>
      </c>
      <c r="F94" s="42" t="s">
        <v>213</v>
      </c>
      <c r="G94" s="24" t="s">
        <v>214</v>
      </c>
      <c r="H94" s="57" t="s">
        <v>142</v>
      </c>
      <c r="I94" s="45" t="s">
        <v>6</v>
      </c>
      <c r="J94" s="59">
        <f t="shared" si="2"/>
        <v>1</v>
      </c>
      <c r="K94" s="28"/>
      <c r="L94" s="122"/>
      <c r="M94" s="122"/>
      <c r="N94" s="28"/>
      <c r="O94" s="28"/>
      <c r="P94" s="121"/>
      <c r="Q94" s="122"/>
      <c r="R94" s="124"/>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row>
    <row r="95" spans="1:965" ht="81.75" customHeight="1" x14ac:dyDescent="0.25">
      <c r="A95" s="131"/>
      <c r="B95" s="131"/>
      <c r="C95" s="107" t="s">
        <v>215</v>
      </c>
      <c r="D95" s="57" t="s">
        <v>216</v>
      </c>
      <c r="E95" s="25"/>
      <c r="F95" s="42" t="s">
        <v>217</v>
      </c>
      <c r="G95" s="139" t="s">
        <v>220</v>
      </c>
      <c r="H95" s="149" t="s">
        <v>218</v>
      </c>
      <c r="I95" s="50"/>
      <c r="J95" s="59"/>
      <c r="K95" s="55"/>
      <c r="L95" s="120"/>
      <c r="M95" s="120"/>
      <c r="N95" s="70"/>
      <c r="O95" s="70"/>
      <c r="P95" s="120"/>
      <c r="Q95" s="120"/>
      <c r="R95" s="123"/>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row>
    <row r="96" spans="1:965" ht="98.25" customHeight="1" x14ac:dyDescent="0.25">
      <c r="A96" s="131"/>
      <c r="B96" s="131"/>
      <c r="C96" s="131"/>
      <c r="D96" s="57" t="s">
        <v>216</v>
      </c>
      <c r="E96" s="25" t="s">
        <v>16</v>
      </c>
      <c r="F96" s="9" t="s">
        <v>219</v>
      </c>
      <c r="G96" s="142"/>
      <c r="H96" s="149"/>
      <c r="I96" s="52" t="s">
        <v>6</v>
      </c>
      <c r="J96" s="54">
        <f t="shared" si="2"/>
        <v>1</v>
      </c>
      <c r="K96" s="56"/>
      <c r="L96" s="122"/>
      <c r="M96" s="122"/>
      <c r="N96" s="71"/>
      <c r="O96" s="71"/>
      <c r="P96" s="121"/>
      <c r="Q96" s="122"/>
      <c r="R96" s="124"/>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row>
    <row r="97" spans="1:965" ht="99.75" customHeight="1" x14ac:dyDescent="0.25">
      <c r="A97" s="131"/>
      <c r="B97" s="131"/>
      <c r="C97" s="131"/>
      <c r="D97" s="57" t="s">
        <v>216</v>
      </c>
      <c r="E97" s="25" t="s">
        <v>21</v>
      </c>
      <c r="F97" s="9" t="s">
        <v>221</v>
      </c>
      <c r="G97" s="142"/>
      <c r="H97" s="150"/>
      <c r="I97" s="52" t="s">
        <v>6</v>
      </c>
      <c r="J97" s="54">
        <f t="shared" si="2"/>
        <v>1</v>
      </c>
      <c r="K97" s="56"/>
      <c r="L97" s="122"/>
      <c r="M97" s="122"/>
      <c r="N97" s="71"/>
      <c r="O97" s="71"/>
      <c r="P97" s="121"/>
      <c r="Q97" s="122"/>
      <c r="R97" s="124"/>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row>
    <row r="98" spans="1:965" ht="83.25" customHeight="1" x14ac:dyDescent="0.25">
      <c r="A98" s="131"/>
      <c r="B98" s="131"/>
      <c r="C98" s="108"/>
      <c r="D98" s="57" t="s">
        <v>216</v>
      </c>
      <c r="E98" s="25" t="s">
        <v>24</v>
      </c>
      <c r="F98" s="9" t="s">
        <v>222</v>
      </c>
      <c r="G98" s="140"/>
      <c r="H98" s="150"/>
      <c r="I98" s="1" t="s">
        <v>6</v>
      </c>
      <c r="J98" s="53">
        <f t="shared" si="2"/>
        <v>1</v>
      </c>
      <c r="K98" s="37"/>
      <c r="L98" s="122"/>
      <c r="M98" s="122"/>
      <c r="N98" s="37"/>
      <c r="O98" s="37"/>
      <c r="P98" s="121"/>
      <c r="Q98" s="122"/>
      <c r="R98" s="124"/>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row>
    <row r="99" spans="1:965" ht="77.25" customHeight="1" x14ac:dyDescent="0.25">
      <c r="A99" s="108"/>
      <c r="B99" s="108"/>
      <c r="C99" s="57" t="s">
        <v>223</v>
      </c>
      <c r="D99" s="57" t="s">
        <v>224</v>
      </c>
      <c r="E99" s="25" t="s">
        <v>34</v>
      </c>
      <c r="F99" s="42" t="s">
        <v>225</v>
      </c>
      <c r="G99" s="24" t="s">
        <v>226</v>
      </c>
      <c r="H99" s="42"/>
      <c r="I99" s="60"/>
      <c r="J99" s="53"/>
      <c r="K99" s="42"/>
      <c r="L99" s="60"/>
      <c r="M99" s="60"/>
      <c r="N99" s="42"/>
      <c r="O99" s="42"/>
      <c r="P99" s="60"/>
      <c r="Q99" s="60"/>
      <c r="R99" s="77"/>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row>
    <row r="100" spans="1:965" ht="77.25" customHeight="1" x14ac:dyDescent="0.25">
      <c r="A100" s="107">
        <v>7</v>
      </c>
      <c r="B100" s="107" t="s">
        <v>227</v>
      </c>
      <c r="C100" s="107" t="s">
        <v>228</v>
      </c>
      <c r="D100" s="107" t="s">
        <v>229</v>
      </c>
      <c r="E100" s="25"/>
      <c r="F100" s="42" t="s">
        <v>230</v>
      </c>
      <c r="G100" s="24" t="s">
        <v>231</v>
      </c>
      <c r="H100" s="151" t="s">
        <v>232</v>
      </c>
      <c r="I100" s="50"/>
      <c r="J100" s="59"/>
      <c r="K100" s="55"/>
      <c r="L100" s="97"/>
      <c r="M100" s="97"/>
      <c r="N100" s="70"/>
      <c r="O100" s="70"/>
      <c r="P100" s="97"/>
      <c r="Q100" s="97"/>
      <c r="R100" s="104"/>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row>
    <row r="101" spans="1:965" ht="51" customHeight="1" x14ac:dyDescent="0.25">
      <c r="A101" s="131"/>
      <c r="B101" s="131"/>
      <c r="C101" s="131"/>
      <c r="D101" s="131"/>
      <c r="E101" s="25" t="s">
        <v>16</v>
      </c>
      <c r="F101" s="9" t="s">
        <v>233</v>
      </c>
      <c r="G101" s="24" t="s">
        <v>234</v>
      </c>
      <c r="H101" s="152"/>
      <c r="I101" s="52" t="s">
        <v>372</v>
      </c>
      <c r="J101" s="54">
        <f t="shared" si="2"/>
        <v>1</v>
      </c>
      <c r="K101" s="56"/>
      <c r="L101" s="100"/>
      <c r="M101" s="100"/>
      <c r="N101" s="71"/>
      <c r="O101" s="71"/>
      <c r="P101" s="98"/>
      <c r="Q101" s="102"/>
      <c r="R101" s="112"/>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row>
    <row r="102" spans="1:965" ht="93.75" customHeight="1" x14ac:dyDescent="0.25">
      <c r="A102" s="131"/>
      <c r="B102" s="131"/>
      <c r="C102" s="131"/>
      <c r="D102" s="131"/>
      <c r="E102" s="25" t="s">
        <v>21</v>
      </c>
      <c r="F102" s="9" t="s">
        <v>235</v>
      </c>
      <c r="G102" s="24" t="s">
        <v>236</v>
      </c>
      <c r="H102" s="131"/>
      <c r="I102" s="60" t="s">
        <v>6</v>
      </c>
      <c r="J102" s="54">
        <f t="shared" si="2"/>
        <v>1</v>
      </c>
      <c r="K102" s="42"/>
      <c r="L102" s="100"/>
      <c r="M102" s="100"/>
      <c r="N102" s="42"/>
      <c r="O102" s="42"/>
      <c r="P102" s="98"/>
      <c r="Q102" s="102"/>
      <c r="R102" s="112"/>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row>
    <row r="103" spans="1:965" ht="102.75" customHeight="1" x14ac:dyDescent="0.25">
      <c r="A103" s="131"/>
      <c r="B103" s="131"/>
      <c r="C103" s="131"/>
      <c r="D103" s="131"/>
      <c r="E103" s="25" t="s">
        <v>24</v>
      </c>
      <c r="F103" s="9" t="s">
        <v>237</v>
      </c>
      <c r="G103" s="24" t="s">
        <v>238</v>
      </c>
      <c r="H103" s="131"/>
      <c r="I103" s="60" t="s">
        <v>6</v>
      </c>
      <c r="J103" s="54">
        <f t="shared" si="2"/>
        <v>1</v>
      </c>
      <c r="K103" s="42"/>
      <c r="L103" s="100"/>
      <c r="M103" s="100"/>
      <c r="N103" s="42"/>
      <c r="O103" s="42"/>
      <c r="P103" s="98"/>
      <c r="Q103" s="102"/>
      <c r="R103" s="112"/>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row>
    <row r="104" spans="1:965" ht="102" customHeight="1" x14ac:dyDescent="0.25">
      <c r="A104" s="131"/>
      <c r="B104" s="131"/>
      <c r="C104" s="108"/>
      <c r="D104" s="108"/>
      <c r="E104" s="25" t="s">
        <v>26</v>
      </c>
      <c r="F104" s="9" t="s">
        <v>239</v>
      </c>
      <c r="G104" s="24"/>
      <c r="H104" s="108"/>
      <c r="I104" s="60" t="s">
        <v>6</v>
      </c>
      <c r="J104" s="54">
        <f t="shared" si="2"/>
        <v>1</v>
      </c>
      <c r="K104" s="42"/>
      <c r="L104" s="100"/>
      <c r="M104" s="100"/>
      <c r="N104" s="42"/>
      <c r="O104" s="42"/>
      <c r="P104" s="98"/>
      <c r="Q104" s="102"/>
      <c r="R104" s="112"/>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row>
    <row r="105" spans="1:965" ht="75" customHeight="1" x14ac:dyDescent="0.25">
      <c r="A105" s="131"/>
      <c r="B105" s="131"/>
      <c r="C105" s="57" t="s">
        <v>240</v>
      </c>
      <c r="D105" s="57" t="s">
        <v>241</v>
      </c>
      <c r="E105" s="25" t="s">
        <v>34</v>
      </c>
      <c r="F105" s="42" t="s">
        <v>242</v>
      </c>
      <c r="G105" s="24" t="s">
        <v>243</v>
      </c>
      <c r="H105" s="57" t="s">
        <v>244</v>
      </c>
      <c r="I105" s="60" t="s">
        <v>6</v>
      </c>
      <c r="J105" s="54">
        <f t="shared" si="2"/>
        <v>1</v>
      </c>
      <c r="K105" s="42"/>
      <c r="L105" s="100"/>
      <c r="M105" s="100"/>
      <c r="N105" s="42"/>
      <c r="O105" s="42"/>
      <c r="P105" s="98"/>
      <c r="Q105" s="102"/>
      <c r="R105" s="112"/>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row>
    <row r="106" spans="1:965" ht="75" customHeight="1" x14ac:dyDescent="0.25">
      <c r="A106" s="131"/>
      <c r="B106" s="131"/>
      <c r="C106" s="107" t="s">
        <v>245</v>
      </c>
      <c r="D106" s="57" t="s">
        <v>246</v>
      </c>
      <c r="E106" s="25" t="s">
        <v>34</v>
      </c>
      <c r="F106" s="42" t="s">
        <v>247</v>
      </c>
      <c r="G106" s="139" t="s">
        <v>248</v>
      </c>
      <c r="H106" s="42"/>
      <c r="I106" s="60" t="s">
        <v>6</v>
      </c>
      <c r="J106" s="54">
        <f t="shared" si="2"/>
        <v>1</v>
      </c>
      <c r="K106" s="42"/>
      <c r="L106" s="100"/>
      <c r="M106" s="100"/>
      <c r="N106" s="42"/>
      <c r="O106" s="42"/>
      <c r="P106" s="98"/>
      <c r="Q106" s="102"/>
      <c r="R106" s="112"/>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row>
    <row r="107" spans="1:965" ht="67.5" customHeight="1" x14ac:dyDescent="0.25">
      <c r="A107" s="131"/>
      <c r="B107" s="131"/>
      <c r="C107" s="108"/>
      <c r="D107" s="57" t="s">
        <v>246</v>
      </c>
      <c r="E107" s="25" t="s">
        <v>34</v>
      </c>
      <c r="F107" s="42" t="s">
        <v>249</v>
      </c>
      <c r="G107" s="140"/>
      <c r="H107" s="42"/>
      <c r="I107" s="60" t="s">
        <v>6</v>
      </c>
      <c r="J107" s="54">
        <f t="shared" si="2"/>
        <v>1</v>
      </c>
      <c r="K107" s="42"/>
      <c r="L107" s="100"/>
      <c r="M107" s="100"/>
      <c r="N107" s="42"/>
      <c r="O107" s="42"/>
      <c r="P107" s="99"/>
      <c r="Q107" s="103"/>
      <c r="R107" s="113"/>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row>
    <row r="108" spans="1:965" ht="153" customHeight="1" x14ac:dyDescent="0.25">
      <c r="A108" s="131"/>
      <c r="B108" s="131"/>
      <c r="C108" s="107" t="s">
        <v>250</v>
      </c>
      <c r="D108" s="107" t="s">
        <v>251</v>
      </c>
      <c r="E108" s="25" t="s">
        <v>16</v>
      </c>
      <c r="F108" s="42" t="s">
        <v>252</v>
      </c>
      <c r="G108" s="8"/>
      <c r="H108" s="107" t="s">
        <v>253</v>
      </c>
      <c r="I108" s="1" t="s">
        <v>6</v>
      </c>
      <c r="J108" s="54">
        <f t="shared" si="2"/>
        <v>1</v>
      </c>
      <c r="K108" s="7"/>
      <c r="L108" s="100"/>
      <c r="M108" s="100"/>
      <c r="N108" s="7"/>
      <c r="O108" s="7"/>
      <c r="P108" s="97"/>
      <c r="Q108" s="97"/>
      <c r="R108" s="104"/>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row>
    <row r="109" spans="1:965" ht="67.5" customHeight="1" x14ac:dyDescent="0.25">
      <c r="A109" s="131"/>
      <c r="B109" s="131"/>
      <c r="C109" s="131"/>
      <c r="D109" s="143"/>
      <c r="E109" s="25" t="s">
        <v>21</v>
      </c>
      <c r="F109" s="42" t="s">
        <v>254</v>
      </c>
      <c r="G109" s="8"/>
      <c r="H109" s="131"/>
      <c r="I109" s="1" t="s">
        <v>6</v>
      </c>
      <c r="J109" s="54">
        <f t="shared" si="2"/>
        <v>1</v>
      </c>
      <c r="K109" s="7"/>
      <c r="L109" s="100"/>
      <c r="M109" s="100"/>
      <c r="N109" s="7"/>
      <c r="O109" s="7"/>
      <c r="P109" s="98"/>
      <c r="Q109" s="102"/>
      <c r="R109" s="112"/>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row>
    <row r="110" spans="1:965" ht="57" customHeight="1" x14ac:dyDescent="0.25">
      <c r="A110" s="131"/>
      <c r="B110" s="131"/>
      <c r="C110" s="108"/>
      <c r="D110" s="144"/>
      <c r="E110" s="25" t="s">
        <v>24</v>
      </c>
      <c r="F110" s="42" t="s">
        <v>255</v>
      </c>
      <c r="G110" s="8"/>
      <c r="H110" s="108"/>
      <c r="I110" s="1" t="s">
        <v>6</v>
      </c>
      <c r="J110" s="54">
        <f t="shared" si="2"/>
        <v>1</v>
      </c>
      <c r="K110" s="7"/>
      <c r="L110" s="101"/>
      <c r="M110" s="101"/>
      <c r="N110" s="7"/>
      <c r="O110" s="7"/>
      <c r="P110" s="99"/>
      <c r="Q110" s="103"/>
      <c r="R110" s="113"/>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row>
    <row r="111" spans="1:965" ht="279.75" customHeight="1" x14ac:dyDescent="0.25">
      <c r="A111" s="131"/>
      <c r="B111" s="131"/>
      <c r="C111" s="57" t="s">
        <v>256</v>
      </c>
      <c r="D111" s="57" t="s">
        <v>257</v>
      </c>
      <c r="E111" s="25" t="s">
        <v>34</v>
      </c>
      <c r="F111" s="42" t="s">
        <v>258</v>
      </c>
      <c r="G111" s="24" t="s">
        <v>259</v>
      </c>
      <c r="H111" s="57" t="s">
        <v>260</v>
      </c>
      <c r="I111" s="1" t="s">
        <v>6</v>
      </c>
      <c r="J111" s="54">
        <f t="shared" si="2"/>
        <v>1</v>
      </c>
      <c r="K111" s="7"/>
      <c r="L111" s="60"/>
      <c r="M111" s="60"/>
      <c r="N111" s="7"/>
      <c r="O111" s="7"/>
      <c r="P111" s="60"/>
      <c r="Q111" s="60"/>
      <c r="R111" s="77"/>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row>
    <row r="112" spans="1:965" ht="60" customHeight="1" x14ac:dyDescent="0.25">
      <c r="A112" s="131"/>
      <c r="B112" s="131"/>
      <c r="C112" s="107" t="s">
        <v>261</v>
      </c>
      <c r="D112" s="107" t="s">
        <v>262</v>
      </c>
      <c r="E112" s="25"/>
      <c r="F112" s="42" t="s">
        <v>263</v>
      </c>
      <c r="G112" s="139" t="s">
        <v>264</v>
      </c>
      <c r="H112" s="107"/>
      <c r="I112" s="45"/>
      <c r="J112" s="59"/>
      <c r="K112" s="28"/>
      <c r="L112" s="97"/>
      <c r="M112" s="97"/>
      <c r="N112" s="28"/>
      <c r="O112" s="28"/>
      <c r="P112" s="97"/>
      <c r="Q112" s="97"/>
      <c r="R112" s="104"/>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row>
    <row r="113" spans="1:965" ht="60" customHeight="1" x14ac:dyDescent="0.25">
      <c r="A113" s="131"/>
      <c r="B113" s="131"/>
      <c r="C113" s="131"/>
      <c r="D113" s="131"/>
      <c r="E113" s="25" t="s">
        <v>16</v>
      </c>
      <c r="F113" s="42" t="s">
        <v>265</v>
      </c>
      <c r="G113" s="142"/>
      <c r="H113" s="131"/>
      <c r="I113" s="52" t="s">
        <v>372</v>
      </c>
      <c r="J113" s="54">
        <f t="shared" si="2"/>
        <v>1</v>
      </c>
      <c r="K113" s="31"/>
      <c r="L113" s="102"/>
      <c r="M113" s="102"/>
      <c r="N113" s="31"/>
      <c r="O113" s="31"/>
      <c r="P113" s="98"/>
      <c r="Q113" s="102"/>
      <c r="R113" s="112"/>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row>
    <row r="114" spans="1:965" ht="60" customHeight="1" x14ac:dyDescent="0.25">
      <c r="A114" s="131"/>
      <c r="B114" s="131"/>
      <c r="C114" s="131"/>
      <c r="D114" s="131"/>
      <c r="E114" s="25" t="s">
        <v>21</v>
      </c>
      <c r="F114" s="42" t="s">
        <v>266</v>
      </c>
      <c r="G114" s="142"/>
      <c r="H114" s="131"/>
      <c r="I114" s="1" t="s">
        <v>372</v>
      </c>
      <c r="J114" s="54">
        <f t="shared" si="2"/>
        <v>1</v>
      </c>
      <c r="K114" s="7"/>
      <c r="L114" s="102"/>
      <c r="M114" s="102"/>
      <c r="N114" s="7"/>
      <c r="O114" s="7"/>
      <c r="P114" s="98"/>
      <c r="Q114" s="102"/>
      <c r="R114" s="112"/>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row>
    <row r="115" spans="1:965" ht="83.25" customHeight="1" x14ac:dyDescent="0.25">
      <c r="A115" s="131"/>
      <c r="B115" s="131"/>
      <c r="C115" s="131"/>
      <c r="D115" s="131"/>
      <c r="E115" s="25" t="s">
        <v>24</v>
      </c>
      <c r="F115" s="42" t="s">
        <v>267</v>
      </c>
      <c r="G115" s="142"/>
      <c r="H115" s="131"/>
      <c r="I115" s="1" t="s">
        <v>372</v>
      </c>
      <c r="J115" s="54">
        <f t="shared" si="2"/>
        <v>1</v>
      </c>
      <c r="K115" s="7"/>
      <c r="L115" s="102"/>
      <c r="M115" s="102"/>
      <c r="N115" s="7"/>
      <c r="O115" s="7"/>
      <c r="P115" s="98"/>
      <c r="Q115" s="102"/>
      <c r="R115" s="112"/>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row>
    <row r="116" spans="1:965" ht="60" customHeight="1" x14ac:dyDescent="0.25">
      <c r="A116" s="108"/>
      <c r="B116" s="108"/>
      <c r="C116" s="108"/>
      <c r="D116" s="108"/>
      <c r="E116" s="25" t="s">
        <v>26</v>
      </c>
      <c r="F116" s="42" t="s">
        <v>268</v>
      </c>
      <c r="G116" s="140"/>
      <c r="H116" s="108"/>
      <c r="I116" s="60" t="s">
        <v>372</v>
      </c>
      <c r="J116" s="54">
        <f t="shared" si="2"/>
        <v>1</v>
      </c>
      <c r="K116" s="42"/>
      <c r="L116" s="103"/>
      <c r="M116" s="103"/>
      <c r="N116" s="42"/>
      <c r="O116" s="42"/>
      <c r="P116" s="99"/>
      <c r="Q116" s="103"/>
      <c r="R116" s="113"/>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row>
    <row r="117" spans="1:965" ht="409.5" customHeight="1" x14ac:dyDescent="0.25">
      <c r="A117" s="107">
        <v>8</v>
      </c>
      <c r="B117" s="107" t="s">
        <v>269</v>
      </c>
      <c r="C117" s="57" t="s">
        <v>270</v>
      </c>
      <c r="D117" s="57" t="s">
        <v>271</v>
      </c>
      <c r="E117" s="25" t="s">
        <v>34</v>
      </c>
      <c r="F117" s="42" t="s">
        <v>272</v>
      </c>
      <c r="G117" s="24" t="s">
        <v>273</v>
      </c>
      <c r="H117" s="57" t="s">
        <v>274</v>
      </c>
      <c r="I117" s="60" t="s">
        <v>372</v>
      </c>
      <c r="J117" s="54">
        <f t="shared" si="2"/>
        <v>1</v>
      </c>
      <c r="K117" s="42"/>
      <c r="L117" s="97"/>
      <c r="M117" s="97"/>
      <c r="N117" s="42"/>
      <c r="O117" s="42"/>
      <c r="P117" s="60"/>
      <c r="Q117" s="60"/>
      <c r="R117" s="77"/>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row>
    <row r="118" spans="1:965" ht="310.5" customHeight="1" x14ac:dyDescent="0.25">
      <c r="A118" s="131"/>
      <c r="B118" s="131"/>
      <c r="C118" s="57" t="s">
        <v>275</v>
      </c>
      <c r="D118" s="57" t="s">
        <v>276</v>
      </c>
      <c r="E118" s="25" t="s">
        <v>34</v>
      </c>
      <c r="F118" s="42" t="s">
        <v>277</v>
      </c>
      <c r="G118" s="8"/>
      <c r="H118" s="57" t="s">
        <v>278</v>
      </c>
      <c r="I118" s="1" t="s">
        <v>371</v>
      </c>
      <c r="J118" s="54">
        <f t="shared" si="2"/>
        <v>1</v>
      </c>
      <c r="K118" s="7"/>
      <c r="L118" s="100"/>
      <c r="M118" s="100"/>
      <c r="N118" s="7"/>
      <c r="O118" s="7"/>
      <c r="P118" s="60"/>
      <c r="Q118" s="60"/>
      <c r="R118" s="77"/>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row>
    <row r="119" spans="1:965" ht="409.5" customHeight="1" x14ac:dyDescent="0.25">
      <c r="A119" s="131"/>
      <c r="B119" s="131"/>
      <c r="C119" s="57" t="s">
        <v>279</v>
      </c>
      <c r="D119" s="57" t="s">
        <v>280</v>
      </c>
      <c r="E119" s="25" t="s">
        <v>34</v>
      </c>
      <c r="F119" s="42" t="s">
        <v>281</v>
      </c>
      <c r="G119" s="24" t="s">
        <v>282</v>
      </c>
      <c r="H119" s="57" t="s">
        <v>283</v>
      </c>
      <c r="I119" s="1" t="s">
        <v>6</v>
      </c>
      <c r="J119" s="54">
        <f t="shared" si="2"/>
        <v>1</v>
      </c>
      <c r="K119" s="7"/>
      <c r="L119" s="100"/>
      <c r="M119" s="100"/>
      <c r="N119" s="7"/>
      <c r="O119" s="7"/>
      <c r="P119" s="60"/>
      <c r="Q119" s="60"/>
      <c r="R119" s="77"/>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row>
    <row r="120" spans="1:965" ht="94.5" customHeight="1" x14ac:dyDescent="0.25">
      <c r="A120" s="131"/>
      <c r="B120" s="131"/>
      <c r="C120" s="107" t="s">
        <v>284</v>
      </c>
      <c r="D120" s="107" t="s">
        <v>285</v>
      </c>
      <c r="E120" s="25" t="s">
        <v>34</v>
      </c>
      <c r="F120" s="42" t="s">
        <v>286</v>
      </c>
      <c r="G120" s="24" t="s">
        <v>287</v>
      </c>
      <c r="H120" s="107" t="s">
        <v>288</v>
      </c>
      <c r="I120" s="1" t="s">
        <v>372</v>
      </c>
      <c r="J120" s="54">
        <f t="shared" si="2"/>
        <v>1</v>
      </c>
      <c r="K120" s="7"/>
      <c r="L120" s="100"/>
      <c r="M120" s="100"/>
      <c r="N120" s="7"/>
      <c r="O120" s="7"/>
      <c r="P120" s="97"/>
      <c r="Q120" s="107"/>
      <c r="R120" s="104"/>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row>
    <row r="121" spans="1:965" ht="84" customHeight="1" x14ac:dyDescent="0.25">
      <c r="A121" s="108"/>
      <c r="B121" s="108"/>
      <c r="C121" s="108"/>
      <c r="D121" s="108"/>
      <c r="E121" s="25" t="s">
        <v>34</v>
      </c>
      <c r="F121" s="42" t="s">
        <v>289</v>
      </c>
      <c r="G121" s="24" t="s">
        <v>290</v>
      </c>
      <c r="H121" s="108"/>
      <c r="I121" s="1" t="s">
        <v>6</v>
      </c>
      <c r="J121" s="54">
        <f t="shared" si="2"/>
        <v>1</v>
      </c>
      <c r="K121" s="7"/>
      <c r="L121" s="101"/>
      <c r="M121" s="101"/>
      <c r="N121" s="7"/>
      <c r="O121" s="7"/>
      <c r="P121" s="99"/>
      <c r="Q121" s="103"/>
      <c r="R121" s="113"/>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row>
    <row r="122" spans="1:965" ht="36.75" customHeight="1" x14ac:dyDescent="0.25">
      <c r="A122" s="107">
        <v>9</v>
      </c>
      <c r="B122" s="107" t="s">
        <v>291</v>
      </c>
      <c r="C122" s="107" t="s">
        <v>292</v>
      </c>
      <c r="D122" s="107" t="s">
        <v>291</v>
      </c>
      <c r="E122" s="25"/>
      <c r="F122" s="42" t="s">
        <v>293</v>
      </c>
      <c r="G122" s="139" t="s">
        <v>294</v>
      </c>
      <c r="H122" s="107" t="s">
        <v>295</v>
      </c>
      <c r="I122" s="50"/>
      <c r="J122" s="59"/>
      <c r="K122" s="27"/>
      <c r="L122" s="97"/>
      <c r="M122" s="97"/>
      <c r="N122" s="27"/>
      <c r="O122" s="27"/>
      <c r="P122" s="97"/>
      <c r="Q122" s="107"/>
      <c r="R122" s="104"/>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row>
    <row r="123" spans="1:965" ht="27.4" customHeight="1" x14ac:dyDescent="0.25">
      <c r="A123" s="131"/>
      <c r="B123" s="131"/>
      <c r="C123" s="131"/>
      <c r="D123" s="131"/>
      <c r="E123" s="25" t="s">
        <v>34</v>
      </c>
      <c r="F123" s="9" t="s">
        <v>296</v>
      </c>
      <c r="G123" s="142"/>
      <c r="H123" s="131"/>
      <c r="I123" s="51" t="s">
        <v>6</v>
      </c>
      <c r="J123" s="26">
        <f t="shared" si="2"/>
        <v>1</v>
      </c>
      <c r="K123" s="32"/>
      <c r="L123" s="102"/>
      <c r="M123" s="102"/>
      <c r="N123" s="32"/>
      <c r="O123" s="32"/>
      <c r="P123" s="98"/>
      <c r="Q123" s="102"/>
      <c r="R123" s="112"/>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row>
    <row r="124" spans="1:965" ht="62.25" customHeight="1" x14ac:dyDescent="0.25">
      <c r="A124" s="131"/>
      <c r="B124" s="131"/>
      <c r="C124" s="131"/>
      <c r="D124" s="131"/>
      <c r="E124" s="25" t="s">
        <v>34</v>
      </c>
      <c r="F124" s="9" t="s">
        <v>297</v>
      </c>
      <c r="G124" s="142"/>
      <c r="H124" s="131"/>
      <c r="I124" s="1" t="s">
        <v>6</v>
      </c>
      <c r="J124" s="53">
        <f t="shared" si="2"/>
        <v>1</v>
      </c>
      <c r="K124" s="7"/>
      <c r="L124" s="102"/>
      <c r="M124" s="102"/>
      <c r="N124" s="7"/>
      <c r="O124" s="7"/>
      <c r="P124" s="98"/>
      <c r="Q124" s="102"/>
      <c r="R124" s="112"/>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row>
    <row r="125" spans="1:965" ht="27.4" customHeight="1" x14ac:dyDescent="0.25">
      <c r="A125" s="131"/>
      <c r="B125" s="131"/>
      <c r="C125" s="131"/>
      <c r="D125" s="131"/>
      <c r="E125" s="25" t="s">
        <v>34</v>
      </c>
      <c r="F125" s="9" t="s">
        <v>298</v>
      </c>
      <c r="G125" s="142"/>
      <c r="H125" s="131"/>
      <c r="I125" s="1" t="s">
        <v>6</v>
      </c>
      <c r="J125" s="54">
        <f t="shared" si="2"/>
        <v>1</v>
      </c>
      <c r="K125" s="7"/>
      <c r="L125" s="102"/>
      <c r="M125" s="102"/>
      <c r="N125" s="7"/>
      <c r="O125" s="7"/>
      <c r="P125" s="98"/>
      <c r="Q125" s="102"/>
      <c r="R125" s="112"/>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row>
    <row r="126" spans="1:965" ht="195.75" customHeight="1" x14ac:dyDescent="0.25">
      <c r="A126" s="108"/>
      <c r="B126" s="108"/>
      <c r="C126" s="108"/>
      <c r="D126" s="108"/>
      <c r="E126" s="25" t="s">
        <v>34</v>
      </c>
      <c r="F126" s="9" t="s">
        <v>299</v>
      </c>
      <c r="G126" s="140"/>
      <c r="H126" s="108"/>
      <c r="I126" s="1" t="s">
        <v>6</v>
      </c>
      <c r="J126" s="54">
        <f t="shared" si="2"/>
        <v>1</v>
      </c>
      <c r="K126" s="7"/>
      <c r="L126" s="103"/>
      <c r="M126" s="103"/>
      <c r="N126" s="7"/>
      <c r="O126" s="7"/>
      <c r="P126" s="99"/>
      <c r="Q126" s="103"/>
      <c r="R126" s="113"/>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row>
    <row r="127" spans="1:965" ht="59.25" customHeight="1" x14ac:dyDescent="0.25">
      <c r="A127" s="97">
        <v>10</v>
      </c>
      <c r="B127" s="107" t="s">
        <v>300</v>
      </c>
      <c r="C127" s="107" t="s">
        <v>301</v>
      </c>
      <c r="D127" s="107" t="s">
        <v>302</v>
      </c>
      <c r="E127" s="25"/>
      <c r="F127" s="42" t="s">
        <v>303</v>
      </c>
      <c r="G127" s="139" t="s">
        <v>304</v>
      </c>
      <c r="H127" s="107" t="s">
        <v>305</v>
      </c>
      <c r="I127" s="50"/>
      <c r="J127" s="59"/>
      <c r="K127" s="27"/>
      <c r="L127" s="97"/>
      <c r="M127" s="97"/>
      <c r="N127" s="27"/>
      <c r="O127" s="27"/>
      <c r="P127" s="97"/>
      <c r="Q127" s="97"/>
      <c r="R127" s="86"/>
    </row>
    <row r="128" spans="1:965" ht="59.25" customHeight="1" x14ac:dyDescent="0.25">
      <c r="A128" s="131"/>
      <c r="B128" s="131"/>
      <c r="C128" s="131"/>
      <c r="D128" s="131"/>
      <c r="E128" s="25" t="s">
        <v>34</v>
      </c>
      <c r="F128" s="9" t="s">
        <v>306</v>
      </c>
      <c r="G128" s="142"/>
      <c r="H128" s="131"/>
      <c r="I128" s="52" t="s">
        <v>371</v>
      </c>
      <c r="J128" s="54">
        <f t="shared" ref="J128" si="4">IF(I128="Si",1,IF(I128="No",0,"error"))</f>
        <v>1</v>
      </c>
      <c r="K128" s="31"/>
      <c r="L128" s="102"/>
      <c r="M128" s="102"/>
      <c r="N128" s="31"/>
      <c r="O128" s="31"/>
      <c r="P128" s="98"/>
      <c r="Q128" s="102"/>
      <c r="R128" s="87"/>
    </row>
    <row r="129" spans="1:18" ht="30" customHeight="1" x14ac:dyDescent="0.25">
      <c r="A129" s="131"/>
      <c r="B129" s="131"/>
      <c r="C129" s="131"/>
      <c r="D129" s="131"/>
      <c r="E129" s="25" t="s">
        <v>34</v>
      </c>
      <c r="F129" s="9" t="s">
        <v>307</v>
      </c>
      <c r="G129" s="142"/>
      <c r="H129" s="131"/>
      <c r="I129" s="1" t="s">
        <v>381</v>
      </c>
      <c r="J129" s="54">
        <f t="shared" ref="J129:J138" si="5">IF(I129="Si",1,IF(I129="No",0,"error"))</f>
        <v>0</v>
      </c>
      <c r="K129" s="7"/>
      <c r="L129" s="102"/>
      <c r="M129" s="102"/>
      <c r="N129" s="7"/>
      <c r="O129" s="7"/>
      <c r="P129" s="98"/>
      <c r="Q129" s="102"/>
      <c r="R129" s="87"/>
    </row>
    <row r="130" spans="1:18" ht="30" x14ac:dyDescent="0.25">
      <c r="A130" s="131"/>
      <c r="B130" s="131"/>
      <c r="C130" s="131"/>
      <c r="D130" s="131"/>
      <c r="E130" s="25" t="s">
        <v>34</v>
      </c>
      <c r="F130" s="11" t="s">
        <v>308</v>
      </c>
      <c r="G130" s="142"/>
      <c r="H130" s="131"/>
      <c r="I130" s="1" t="s">
        <v>6</v>
      </c>
      <c r="J130" s="54">
        <f t="shared" si="5"/>
        <v>1</v>
      </c>
      <c r="K130" s="7"/>
      <c r="L130" s="102"/>
      <c r="M130" s="102"/>
      <c r="N130" s="7"/>
      <c r="O130" s="7"/>
      <c r="P130" s="98"/>
      <c r="Q130" s="102"/>
      <c r="R130" s="87"/>
    </row>
    <row r="131" spans="1:18" ht="30" x14ac:dyDescent="0.25">
      <c r="A131" s="131"/>
      <c r="B131" s="131"/>
      <c r="C131" s="131"/>
      <c r="D131" s="131"/>
      <c r="E131" s="25" t="s">
        <v>34</v>
      </c>
      <c r="F131" s="11" t="s">
        <v>309</v>
      </c>
      <c r="G131" s="142"/>
      <c r="H131" s="131"/>
      <c r="I131" s="1" t="s">
        <v>6</v>
      </c>
      <c r="J131" s="54">
        <f t="shared" si="5"/>
        <v>1</v>
      </c>
      <c r="K131" s="7"/>
      <c r="L131" s="102"/>
      <c r="M131" s="102"/>
      <c r="N131" s="7"/>
      <c r="O131" s="7"/>
      <c r="P131" s="98"/>
      <c r="Q131" s="102"/>
      <c r="R131" s="87"/>
    </row>
    <row r="132" spans="1:18" ht="30" customHeight="1" x14ac:dyDescent="0.25">
      <c r="A132" s="131"/>
      <c r="B132" s="131"/>
      <c r="C132" s="131"/>
      <c r="D132" s="131"/>
      <c r="E132" s="25" t="s">
        <v>34</v>
      </c>
      <c r="F132" s="11" t="s">
        <v>310</v>
      </c>
      <c r="G132" s="142"/>
      <c r="H132" s="131"/>
      <c r="I132" s="1" t="s">
        <v>6</v>
      </c>
      <c r="J132" s="54">
        <f t="shared" si="5"/>
        <v>1</v>
      </c>
      <c r="K132" s="7"/>
      <c r="L132" s="102"/>
      <c r="M132" s="102"/>
      <c r="N132" s="7"/>
      <c r="O132" s="7"/>
      <c r="P132" s="98"/>
      <c r="Q132" s="102"/>
      <c r="R132" s="87"/>
    </row>
    <row r="133" spans="1:18" ht="30" x14ac:dyDescent="0.25">
      <c r="A133" s="131"/>
      <c r="B133" s="131"/>
      <c r="C133" s="131"/>
      <c r="D133" s="131"/>
      <c r="E133" s="25" t="s">
        <v>34</v>
      </c>
      <c r="F133" s="11" t="s">
        <v>311</v>
      </c>
      <c r="G133" s="142"/>
      <c r="H133" s="131"/>
      <c r="I133" s="1" t="s">
        <v>6</v>
      </c>
      <c r="J133" s="54">
        <f t="shared" si="5"/>
        <v>1</v>
      </c>
      <c r="K133" s="7"/>
      <c r="L133" s="102"/>
      <c r="M133" s="102"/>
      <c r="N133" s="7"/>
      <c r="O133" s="7"/>
      <c r="P133" s="98"/>
      <c r="Q133" s="102"/>
      <c r="R133" s="87"/>
    </row>
    <row r="134" spans="1:18" ht="30" x14ac:dyDescent="0.25">
      <c r="A134" s="131"/>
      <c r="B134" s="131"/>
      <c r="C134" s="131"/>
      <c r="D134" s="131"/>
      <c r="E134" s="25" t="s">
        <v>34</v>
      </c>
      <c r="F134" s="9" t="s">
        <v>312</v>
      </c>
      <c r="G134" s="142"/>
      <c r="H134" s="131"/>
      <c r="I134" s="1" t="s">
        <v>6</v>
      </c>
      <c r="J134" s="54">
        <f t="shared" si="5"/>
        <v>1</v>
      </c>
      <c r="K134" s="7"/>
      <c r="L134" s="102"/>
      <c r="M134" s="102"/>
      <c r="N134" s="7"/>
      <c r="O134" s="7"/>
      <c r="P134" s="98"/>
      <c r="Q134" s="102"/>
      <c r="R134" s="87"/>
    </row>
    <row r="135" spans="1:18" ht="30" customHeight="1" x14ac:dyDescent="0.25">
      <c r="A135" s="131"/>
      <c r="B135" s="131"/>
      <c r="C135" s="108"/>
      <c r="D135" s="108"/>
      <c r="E135" s="25" t="s">
        <v>34</v>
      </c>
      <c r="F135" s="11" t="s">
        <v>313</v>
      </c>
      <c r="G135" s="142"/>
      <c r="H135" s="108"/>
      <c r="I135" s="1" t="s">
        <v>6</v>
      </c>
      <c r="J135" s="54">
        <f t="shared" si="5"/>
        <v>1</v>
      </c>
      <c r="K135" s="7"/>
      <c r="L135" s="103"/>
      <c r="M135" s="103"/>
      <c r="N135" s="7"/>
      <c r="O135" s="7"/>
      <c r="P135" s="99"/>
      <c r="Q135" s="103"/>
      <c r="R135" s="88"/>
    </row>
    <row r="136" spans="1:18" ht="45.75" customHeight="1" x14ac:dyDescent="0.25">
      <c r="A136" s="131"/>
      <c r="B136" s="131"/>
      <c r="C136" s="107" t="s">
        <v>314</v>
      </c>
      <c r="D136" s="107" t="s">
        <v>315</v>
      </c>
      <c r="E136" s="25"/>
      <c r="F136" s="42" t="s">
        <v>316</v>
      </c>
      <c r="G136" s="142"/>
      <c r="H136" s="97" t="s">
        <v>317</v>
      </c>
      <c r="I136" s="50"/>
      <c r="J136" s="59"/>
      <c r="K136" s="27"/>
      <c r="L136" s="97"/>
      <c r="M136" s="97"/>
      <c r="N136" s="27"/>
      <c r="O136" s="27"/>
      <c r="P136" s="97"/>
      <c r="Q136" s="97"/>
      <c r="R136" s="86"/>
    </row>
    <row r="137" spans="1:18" ht="45.75" customHeight="1" x14ac:dyDescent="0.25">
      <c r="A137" s="131"/>
      <c r="B137" s="131"/>
      <c r="C137" s="131"/>
      <c r="D137" s="131"/>
      <c r="E137" s="25" t="s">
        <v>34</v>
      </c>
      <c r="F137" s="9" t="s">
        <v>306</v>
      </c>
      <c r="G137" s="142"/>
      <c r="H137" s="102"/>
      <c r="I137" s="52" t="s">
        <v>371</v>
      </c>
      <c r="J137" s="54">
        <f t="shared" si="5"/>
        <v>1</v>
      </c>
      <c r="K137" s="31"/>
      <c r="L137" s="102"/>
      <c r="M137" s="102"/>
      <c r="N137" s="31"/>
      <c r="O137" s="31"/>
      <c r="P137" s="98"/>
      <c r="Q137" s="102"/>
      <c r="R137" s="87"/>
    </row>
    <row r="138" spans="1:18" ht="45.75" customHeight="1" x14ac:dyDescent="0.25">
      <c r="A138" s="131"/>
      <c r="B138" s="131"/>
      <c r="C138" s="131"/>
      <c r="D138" s="131"/>
      <c r="E138" s="25" t="s">
        <v>34</v>
      </c>
      <c r="F138" s="9" t="s">
        <v>307</v>
      </c>
      <c r="G138" s="142"/>
      <c r="H138" s="102"/>
      <c r="I138" s="1" t="s">
        <v>381</v>
      </c>
      <c r="J138" s="54">
        <f t="shared" si="5"/>
        <v>0</v>
      </c>
      <c r="K138" s="7"/>
      <c r="L138" s="102"/>
      <c r="M138" s="102"/>
      <c r="N138" s="7"/>
      <c r="O138" s="7"/>
      <c r="P138" s="98"/>
      <c r="Q138" s="102"/>
      <c r="R138" s="89"/>
    </row>
    <row r="139" spans="1:18" ht="45.75" customHeight="1" x14ac:dyDescent="0.25">
      <c r="A139" s="131"/>
      <c r="B139" s="131"/>
      <c r="C139" s="131"/>
      <c r="D139" s="131"/>
      <c r="E139" s="25" t="s">
        <v>34</v>
      </c>
      <c r="F139" s="9" t="s">
        <v>308</v>
      </c>
      <c r="G139" s="142"/>
      <c r="H139" s="102"/>
      <c r="I139" s="1" t="s">
        <v>371</v>
      </c>
      <c r="J139" s="54">
        <f>IF(I139="Si",1,IF(#REF!="No",0,"error"))</f>
        <v>1</v>
      </c>
      <c r="K139" s="7"/>
      <c r="L139" s="102"/>
      <c r="M139" s="102"/>
      <c r="N139" s="7"/>
      <c r="O139" s="7"/>
      <c r="P139" s="98"/>
      <c r="Q139" s="102"/>
      <c r="R139" s="87"/>
    </row>
    <row r="140" spans="1:18" ht="45.75" customHeight="1" x14ac:dyDescent="0.25">
      <c r="A140" s="131"/>
      <c r="B140" s="131"/>
      <c r="C140" s="131"/>
      <c r="D140" s="131"/>
      <c r="E140" s="25" t="s">
        <v>34</v>
      </c>
      <c r="F140" s="9" t="s">
        <v>318</v>
      </c>
      <c r="G140" s="142"/>
      <c r="H140" s="102"/>
      <c r="I140" s="1" t="s">
        <v>371</v>
      </c>
      <c r="J140" s="54">
        <f>IF(I140="Si",1,IF(#REF!="No",0,"error"))</f>
        <v>1</v>
      </c>
      <c r="K140" s="7"/>
      <c r="L140" s="102"/>
      <c r="M140" s="102"/>
      <c r="N140" s="7"/>
      <c r="O140" s="7"/>
      <c r="P140" s="98"/>
      <c r="Q140" s="102"/>
      <c r="R140" s="87"/>
    </row>
    <row r="141" spans="1:18" ht="45.75" customHeight="1" x14ac:dyDescent="0.25">
      <c r="A141" s="131"/>
      <c r="B141" s="131"/>
      <c r="C141" s="131"/>
      <c r="D141" s="131"/>
      <c r="E141" s="25" t="s">
        <v>34</v>
      </c>
      <c r="F141" s="9" t="s">
        <v>310</v>
      </c>
      <c r="G141" s="142"/>
      <c r="H141" s="102"/>
      <c r="I141" s="1" t="s">
        <v>371</v>
      </c>
      <c r="J141" s="54">
        <f>IF(I141="Si",1,IF(#REF!="No",0,"error"))</f>
        <v>1</v>
      </c>
      <c r="K141" s="7"/>
      <c r="L141" s="102"/>
      <c r="M141" s="102"/>
      <c r="N141" s="7"/>
      <c r="O141" s="7"/>
      <c r="P141" s="98"/>
      <c r="Q141" s="102"/>
      <c r="R141" s="87"/>
    </row>
    <row r="142" spans="1:18" ht="45.75" customHeight="1" x14ac:dyDescent="0.25">
      <c r="A142" s="131"/>
      <c r="B142" s="131"/>
      <c r="C142" s="131"/>
      <c r="D142" s="131"/>
      <c r="E142" s="25" t="s">
        <v>34</v>
      </c>
      <c r="F142" s="11" t="s">
        <v>311</v>
      </c>
      <c r="G142" s="142"/>
      <c r="H142" s="102"/>
      <c r="I142" s="1" t="s">
        <v>371</v>
      </c>
      <c r="J142" s="54">
        <f>IF(I142="Si",1,IF(#REF!="No",0,"error"))</f>
        <v>1</v>
      </c>
      <c r="K142" s="7"/>
      <c r="L142" s="102"/>
      <c r="M142" s="102"/>
      <c r="N142" s="7"/>
      <c r="O142" s="7"/>
      <c r="P142" s="98"/>
      <c r="Q142" s="102"/>
      <c r="R142" s="87"/>
    </row>
    <row r="143" spans="1:18" ht="45.75" customHeight="1" x14ac:dyDescent="0.25">
      <c r="A143" s="131"/>
      <c r="B143" s="131"/>
      <c r="C143" s="131"/>
      <c r="D143" s="131"/>
      <c r="E143" s="25" t="s">
        <v>34</v>
      </c>
      <c r="F143" s="9" t="s">
        <v>319</v>
      </c>
      <c r="G143" s="142"/>
      <c r="H143" s="102"/>
      <c r="I143" s="1" t="s">
        <v>371</v>
      </c>
      <c r="J143" s="54">
        <f>IF(I143="Si",1,IF(#REF!="No",0,"error"))</f>
        <v>1</v>
      </c>
      <c r="K143" s="7"/>
      <c r="L143" s="102"/>
      <c r="M143" s="102"/>
      <c r="N143" s="7"/>
      <c r="O143" s="7"/>
      <c r="P143" s="98"/>
      <c r="Q143" s="102"/>
      <c r="R143" s="87"/>
    </row>
    <row r="144" spans="1:18" ht="45.75" customHeight="1" x14ac:dyDescent="0.25">
      <c r="A144" s="131"/>
      <c r="B144" s="131"/>
      <c r="C144" s="131"/>
      <c r="D144" s="131"/>
      <c r="E144" s="25" t="s">
        <v>34</v>
      </c>
      <c r="F144" s="9" t="s">
        <v>320</v>
      </c>
      <c r="G144" s="142"/>
      <c r="H144" s="102"/>
      <c r="I144" s="1" t="s">
        <v>371</v>
      </c>
      <c r="J144" s="54">
        <f>IF(I144="Si",1,IF(#REF!="No",0,"error"))</f>
        <v>1</v>
      </c>
      <c r="K144" s="7"/>
      <c r="L144" s="102"/>
      <c r="M144" s="102"/>
      <c r="N144" s="7"/>
      <c r="O144" s="7"/>
      <c r="P144" s="98"/>
      <c r="Q144" s="102"/>
      <c r="R144" s="87"/>
    </row>
    <row r="145" spans="1:18" ht="45.75" customHeight="1" x14ac:dyDescent="0.25">
      <c r="A145" s="131"/>
      <c r="B145" s="131"/>
      <c r="C145" s="131"/>
      <c r="D145" s="131"/>
      <c r="E145" s="25" t="s">
        <v>34</v>
      </c>
      <c r="F145" s="9" t="s">
        <v>321</v>
      </c>
      <c r="G145" s="142"/>
      <c r="H145" s="102"/>
      <c r="I145" s="1" t="s">
        <v>371</v>
      </c>
      <c r="J145" s="54">
        <f>IF(I145="Si",1,IF(#REF!="No",0,"error"))</f>
        <v>1</v>
      </c>
      <c r="K145" s="7"/>
      <c r="L145" s="102"/>
      <c r="M145" s="102"/>
      <c r="N145" s="7"/>
      <c r="O145" s="7"/>
      <c r="P145" s="98"/>
      <c r="Q145" s="102"/>
      <c r="R145" s="87"/>
    </row>
    <row r="146" spans="1:18" ht="45.75" customHeight="1" x14ac:dyDescent="0.25">
      <c r="A146" s="131"/>
      <c r="B146" s="131"/>
      <c r="C146" s="131"/>
      <c r="D146" s="131"/>
      <c r="E146" s="25" t="s">
        <v>34</v>
      </c>
      <c r="F146" s="9" t="s">
        <v>322</v>
      </c>
      <c r="G146" s="142"/>
      <c r="H146" s="102"/>
      <c r="I146" s="1" t="s">
        <v>371</v>
      </c>
      <c r="J146" s="54">
        <f>IF(I146="Si",1,IF(#REF!="No",0,"error"))</f>
        <v>1</v>
      </c>
      <c r="K146" s="7"/>
      <c r="L146" s="102"/>
      <c r="M146" s="102"/>
      <c r="N146" s="7"/>
      <c r="O146" s="7"/>
      <c r="P146" s="98"/>
      <c r="Q146" s="102"/>
      <c r="R146" s="87"/>
    </row>
    <row r="147" spans="1:18" ht="45.75" customHeight="1" x14ac:dyDescent="0.25">
      <c r="A147" s="131"/>
      <c r="B147" s="131"/>
      <c r="C147" s="131"/>
      <c r="D147" s="131"/>
      <c r="E147" s="25" t="s">
        <v>34</v>
      </c>
      <c r="F147" s="9" t="s">
        <v>323</v>
      </c>
      <c r="G147" s="142"/>
      <c r="H147" s="102"/>
      <c r="I147" s="1" t="s">
        <v>371</v>
      </c>
      <c r="J147" s="54">
        <f>IF(I147="Si",1,IF(#REF!="No",0,"error"))</f>
        <v>1</v>
      </c>
      <c r="K147" s="7"/>
      <c r="L147" s="102"/>
      <c r="M147" s="102"/>
      <c r="N147" s="7"/>
      <c r="O147" s="7"/>
      <c r="P147" s="98"/>
      <c r="Q147" s="102"/>
      <c r="R147" s="87"/>
    </row>
    <row r="148" spans="1:18" ht="45.75" customHeight="1" x14ac:dyDescent="0.25">
      <c r="A148" s="131"/>
      <c r="B148" s="131"/>
      <c r="C148" s="131"/>
      <c r="D148" s="131"/>
      <c r="E148" s="25" t="s">
        <v>34</v>
      </c>
      <c r="F148" s="9" t="s">
        <v>324</v>
      </c>
      <c r="G148" s="142"/>
      <c r="H148" s="102"/>
      <c r="I148" s="1" t="s">
        <v>371</v>
      </c>
      <c r="J148" s="54">
        <f>IF(I148="Si",1,IF(#REF!="No",0,"error"))</f>
        <v>1</v>
      </c>
      <c r="K148" s="7"/>
      <c r="L148" s="102"/>
      <c r="M148" s="102"/>
      <c r="N148" s="7"/>
      <c r="O148" s="7"/>
      <c r="P148" s="98"/>
      <c r="Q148" s="102"/>
      <c r="R148" s="87"/>
    </row>
    <row r="149" spans="1:18" ht="45.75" customHeight="1" x14ac:dyDescent="0.25">
      <c r="A149" s="131"/>
      <c r="B149" s="131"/>
      <c r="C149" s="131"/>
      <c r="D149" s="131"/>
      <c r="E149" s="25" t="s">
        <v>34</v>
      </c>
      <c r="F149" s="9" t="s">
        <v>325</v>
      </c>
      <c r="G149" s="142"/>
      <c r="H149" s="102"/>
      <c r="I149" s="1" t="s">
        <v>371</v>
      </c>
      <c r="J149" s="54">
        <f>IF(I149="Si",1,IF(#REF!="No",0,"error"))</f>
        <v>1</v>
      </c>
      <c r="K149" s="7"/>
      <c r="L149" s="102"/>
      <c r="M149" s="102"/>
      <c r="N149" s="7"/>
      <c r="O149" s="7"/>
      <c r="P149" s="98"/>
      <c r="Q149" s="102"/>
      <c r="R149" s="87"/>
    </row>
    <row r="150" spans="1:18" ht="45.75" customHeight="1" x14ac:dyDescent="0.25">
      <c r="A150" s="131"/>
      <c r="B150" s="131"/>
      <c r="C150" s="108"/>
      <c r="D150" s="108"/>
      <c r="E150" s="25" t="s">
        <v>34</v>
      </c>
      <c r="F150" s="9" t="s">
        <v>326</v>
      </c>
      <c r="G150" s="142"/>
      <c r="H150" s="103"/>
      <c r="I150" s="1" t="s">
        <v>371</v>
      </c>
      <c r="J150" s="54">
        <f>IF(I150="Si",1,IF(#REF!="No",0,"error"))</f>
        <v>1</v>
      </c>
      <c r="K150" s="7"/>
      <c r="L150" s="103"/>
      <c r="M150" s="103"/>
      <c r="N150" s="7"/>
      <c r="O150" s="7"/>
      <c r="P150" s="99"/>
      <c r="Q150" s="103"/>
      <c r="R150" s="88"/>
    </row>
    <row r="151" spans="1:18" ht="88.5" customHeight="1" x14ac:dyDescent="0.25">
      <c r="A151" s="131"/>
      <c r="B151" s="131"/>
      <c r="C151" s="107" t="s">
        <v>327</v>
      </c>
      <c r="D151" s="107" t="s">
        <v>328</v>
      </c>
      <c r="E151" s="25"/>
      <c r="F151" s="24" t="s">
        <v>329</v>
      </c>
      <c r="G151" s="142"/>
      <c r="H151" s="107" t="s">
        <v>330</v>
      </c>
      <c r="I151" s="50"/>
      <c r="J151" s="59"/>
      <c r="K151" s="27"/>
      <c r="L151" s="97"/>
      <c r="M151" s="97"/>
      <c r="N151" s="27"/>
      <c r="O151" s="27"/>
      <c r="P151" s="97"/>
      <c r="Q151" s="97"/>
      <c r="R151" s="104"/>
    </row>
    <row r="152" spans="1:18" ht="30" customHeight="1" x14ac:dyDescent="0.25">
      <c r="A152" s="131"/>
      <c r="B152" s="131"/>
      <c r="C152" s="131"/>
      <c r="D152" s="131"/>
      <c r="E152" s="25" t="s">
        <v>34</v>
      </c>
      <c r="F152" s="9" t="s">
        <v>318</v>
      </c>
      <c r="G152" s="142"/>
      <c r="H152" s="131"/>
      <c r="I152" s="52" t="s">
        <v>6</v>
      </c>
      <c r="J152" s="54">
        <f t="shared" ref="J152:J172" si="6">IF(I152="Si",1,IF(I152="No",0,"error"))</f>
        <v>1</v>
      </c>
      <c r="K152" s="31"/>
      <c r="L152" s="102"/>
      <c r="M152" s="102"/>
      <c r="N152" s="31"/>
      <c r="O152" s="31"/>
      <c r="P152" s="98"/>
      <c r="Q152" s="102"/>
      <c r="R152" s="112"/>
    </row>
    <row r="153" spans="1:18" ht="30" customHeight="1" x14ac:dyDescent="0.25">
      <c r="A153" s="131"/>
      <c r="B153" s="131"/>
      <c r="C153" s="131"/>
      <c r="D153" s="131"/>
      <c r="E153" s="25" t="s">
        <v>34</v>
      </c>
      <c r="F153" s="9" t="s">
        <v>310</v>
      </c>
      <c r="G153" s="142"/>
      <c r="H153" s="131"/>
      <c r="I153" s="1" t="s">
        <v>6</v>
      </c>
      <c r="J153" s="54">
        <f t="shared" si="6"/>
        <v>1</v>
      </c>
      <c r="K153" s="7"/>
      <c r="L153" s="102"/>
      <c r="M153" s="102"/>
      <c r="N153" s="7"/>
      <c r="O153" s="7"/>
      <c r="P153" s="98"/>
      <c r="Q153" s="102"/>
      <c r="R153" s="112"/>
    </row>
    <row r="154" spans="1:18" ht="30" x14ac:dyDescent="0.25">
      <c r="A154" s="131"/>
      <c r="B154" s="131"/>
      <c r="C154" s="131"/>
      <c r="D154" s="131"/>
      <c r="E154" s="25" t="s">
        <v>34</v>
      </c>
      <c r="F154" s="11" t="s">
        <v>311</v>
      </c>
      <c r="G154" s="142"/>
      <c r="H154" s="131"/>
      <c r="I154" s="1" t="s">
        <v>6</v>
      </c>
      <c r="J154" s="54">
        <f t="shared" si="6"/>
        <v>1</v>
      </c>
      <c r="K154" s="7"/>
      <c r="L154" s="102"/>
      <c r="M154" s="102"/>
      <c r="N154" s="7"/>
      <c r="O154" s="7"/>
      <c r="P154" s="98"/>
      <c r="Q154" s="102"/>
      <c r="R154" s="112"/>
    </row>
    <row r="155" spans="1:18" ht="30" x14ac:dyDescent="0.25">
      <c r="A155" s="131"/>
      <c r="B155" s="131"/>
      <c r="C155" s="131"/>
      <c r="D155" s="131"/>
      <c r="E155" s="25" t="s">
        <v>34</v>
      </c>
      <c r="F155" s="9" t="s">
        <v>312</v>
      </c>
      <c r="G155" s="142"/>
      <c r="H155" s="131"/>
      <c r="I155" s="1" t="s">
        <v>6</v>
      </c>
      <c r="J155" s="54">
        <f t="shared" si="6"/>
        <v>1</v>
      </c>
      <c r="K155" s="7"/>
      <c r="L155" s="102"/>
      <c r="M155" s="102"/>
      <c r="N155" s="7"/>
      <c r="O155" s="7"/>
      <c r="P155" s="98"/>
      <c r="Q155" s="102"/>
      <c r="R155" s="112"/>
    </row>
    <row r="156" spans="1:18" ht="30" customHeight="1" x14ac:dyDescent="0.25">
      <c r="A156" s="131"/>
      <c r="B156" s="131"/>
      <c r="C156" s="131"/>
      <c r="D156" s="131"/>
      <c r="E156" s="25" t="s">
        <v>34</v>
      </c>
      <c r="F156" s="9" t="s">
        <v>319</v>
      </c>
      <c r="G156" s="142"/>
      <c r="H156" s="131"/>
      <c r="I156" s="1" t="s">
        <v>6</v>
      </c>
      <c r="J156" s="54">
        <f t="shared" si="6"/>
        <v>1</v>
      </c>
      <c r="K156" s="7"/>
      <c r="L156" s="102"/>
      <c r="M156" s="102"/>
      <c r="N156" s="7"/>
      <c r="O156" s="7"/>
      <c r="P156" s="98"/>
      <c r="Q156" s="102"/>
      <c r="R156" s="112"/>
    </row>
    <row r="157" spans="1:18" ht="30" customHeight="1" x14ac:dyDescent="0.25">
      <c r="A157" s="131"/>
      <c r="B157" s="131"/>
      <c r="C157" s="131"/>
      <c r="D157" s="131"/>
      <c r="E157" s="25" t="s">
        <v>34</v>
      </c>
      <c r="F157" s="9" t="s">
        <v>331</v>
      </c>
      <c r="G157" s="142"/>
      <c r="H157" s="131"/>
      <c r="I157" s="1" t="s">
        <v>6</v>
      </c>
      <c r="J157" s="54">
        <f t="shared" si="6"/>
        <v>1</v>
      </c>
      <c r="K157" s="7"/>
      <c r="L157" s="102"/>
      <c r="M157" s="102"/>
      <c r="N157" s="7"/>
      <c r="O157" s="7"/>
      <c r="P157" s="98"/>
      <c r="Q157" s="102"/>
      <c r="R157" s="112"/>
    </row>
    <row r="158" spans="1:18" ht="30" customHeight="1" x14ac:dyDescent="0.25">
      <c r="A158" s="131"/>
      <c r="B158" s="131"/>
      <c r="C158" s="131"/>
      <c r="D158" s="131"/>
      <c r="E158" s="25" t="s">
        <v>34</v>
      </c>
      <c r="F158" s="9" t="s">
        <v>332</v>
      </c>
      <c r="G158" s="142"/>
      <c r="H158" s="131"/>
      <c r="I158" s="1" t="s">
        <v>6</v>
      </c>
      <c r="J158" s="54">
        <f t="shared" si="6"/>
        <v>1</v>
      </c>
      <c r="K158" s="7"/>
      <c r="L158" s="102"/>
      <c r="M158" s="102"/>
      <c r="N158" s="7"/>
      <c r="O158" s="7"/>
      <c r="P158" s="98"/>
      <c r="Q158" s="102"/>
      <c r="R158" s="112"/>
    </row>
    <row r="159" spans="1:18" ht="30" x14ac:dyDescent="0.25">
      <c r="A159" s="131"/>
      <c r="B159" s="131"/>
      <c r="C159" s="108"/>
      <c r="D159" s="108"/>
      <c r="E159" s="25" t="s">
        <v>34</v>
      </c>
      <c r="F159" s="9" t="s">
        <v>333</v>
      </c>
      <c r="G159" s="142"/>
      <c r="H159" s="108"/>
      <c r="I159" s="1" t="s">
        <v>6</v>
      </c>
      <c r="J159" s="54">
        <f t="shared" si="6"/>
        <v>1</v>
      </c>
      <c r="K159" s="7"/>
      <c r="L159" s="103"/>
      <c r="M159" s="103"/>
      <c r="N159" s="7"/>
      <c r="O159" s="7"/>
      <c r="P159" s="99"/>
      <c r="Q159" s="103"/>
      <c r="R159" s="113"/>
    </row>
    <row r="160" spans="1:18" ht="75" x14ac:dyDescent="0.25">
      <c r="A160" s="131"/>
      <c r="B160" s="131"/>
      <c r="C160" s="57" t="s">
        <v>334</v>
      </c>
      <c r="D160" s="57" t="s">
        <v>335</v>
      </c>
      <c r="E160" s="25" t="s">
        <v>34</v>
      </c>
      <c r="F160" s="22" t="s">
        <v>336</v>
      </c>
      <c r="G160" s="140"/>
      <c r="H160" s="57" t="s">
        <v>337</v>
      </c>
      <c r="I160" s="1" t="s">
        <v>372</v>
      </c>
      <c r="J160" s="54">
        <f t="shared" si="6"/>
        <v>1</v>
      </c>
      <c r="K160" s="7"/>
      <c r="L160" s="97"/>
      <c r="M160" s="97"/>
      <c r="N160" s="7"/>
      <c r="O160" s="7"/>
      <c r="P160" s="60"/>
      <c r="Q160" s="57"/>
      <c r="R160" s="77"/>
    </row>
    <row r="161" spans="1:18" ht="144.75" customHeight="1" x14ac:dyDescent="0.25">
      <c r="A161" s="131"/>
      <c r="B161" s="131"/>
      <c r="C161" s="57" t="s">
        <v>338</v>
      </c>
      <c r="D161" s="57" t="s">
        <v>339</v>
      </c>
      <c r="E161" s="25" t="s">
        <v>34</v>
      </c>
      <c r="F161" s="42" t="s">
        <v>340</v>
      </c>
      <c r="G161" s="42" t="s">
        <v>341</v>
      </c>
      <c r="H161" s="57" t="s">
        <v>342</v>
      </c>
      <c r="I161" s="1" t="s">
        <v>6</v>
      </c>
      <c r="J161" s="54">
        <f t="shared" si="6"/>
        <v>1</v>
      </c>
      <c r="K161" s="7"/>
      <c r="L161" s="103"/>
      <c r="M161" s="103"/>
      <c r="N161" s="7"/>
      <c r="O161" s="7"/>
      <c r="P161" s="60"/>
      <c r="Q161" s="57"/>
      <c r="R161" s="77"/>
    </row>
    <row r="162" spans="1:18" ht="45.75" customHeight="1" x14ac:dyDescent="0.25">
      <c r="A162" s="131"/>
      <c r="B162" s="131"/>
      <c r="C162" s="107" t="s">
        <v>343</v>
      </c>
      <c r="D162" s="107" t="s">
        <v>344</v>
      </c>
      <c r="E162" s="25" t="s">
        <v>34</v>
      </c>
      <c r="F162" s="42" t="s">
        <v>345</v>
      </c>
      <c r="G162" s="139" t="s">
        <v>346</v>
      </c>
      <c r="H162" s="107" t="s">
        <v>347</v>
      </c>
      <c r="I162" s="1" t="s">
        <v>6</v>
      </c>
      <c r="J162" s="54">
        <f t="shared" si="6"/>
        <v>1</v>
      </c>
      <c r="K162" s="7"/>
      <c r="L162" s="97"/>
      <c r="M162" s="97"/>
      <c r="N162" s="7"/>
      <c r="O162" s="7"/>
      <c r="P162" s="97"/>
      <c r="Q162" s="97"/>
      <c r="R162" s="104"/>
    </row>
    <row r="163" spans="1:18" ht="40.700000000000003" customHeight="1" x14ac:dyDescent="0.25">
      <c r="A163" s="131"/>
      <c r="B163" s="131"/>
      <c r="C163" s="108"/>
      <c r="D163" s="108"/>
      <c r="E163" s="25" t="s">
        <v>34</v>
      </c>
      <c r="F163" s="42" t="s">
        <v>348</v>
      </c>
      <c r="G163" s="140"/>
      <c r="H163" s="108"/>
      <c r="I163" s="1" t="s">
        <v>6</v>
      </c>
      <c r="J163" s="54">
        <f t="shared" si="6"/>
        <v>1</v>
      </c>
      <c r="K163" s="7"/>
      <c r="L163" s="103"/>
      <c r="M163" s="103"/>
      <c r="N163" s="7"/>
      <c r="O163" s="7"/>
      <c r="P163" s="99"/>
      <c r="Q163" s="103"/>
      <c r="R163" s="113"/>
    </row>
    <row r="164" spans="1:18" ht="62.25" customHeight="1" x14ac:dyDescent="0.25">
      <c r="A164" s="131"/>
      <c r="B164" s="131"/>
      <c r="C164" s="107" t="s">
        <v>349</v>
      </c>
      <c r="D164" s="107" t="s">
        <v>350</v>
      </c>
      <c r="E164" s="25" t="s">
        <v>34</v>
      </c>
      <c r="F164" s="42" t="s">
        <v>351</v>
      </c>
      <c r="G164" s="107" t="s">
        <v>354</v>
      </c>
      <c r="H164" s="107" t="s">
        <v>352</v>
      </c>
      <c r="I164" s="153" t="s">
        <v>6</v>
      </c>
      <c r="J164" s="154">
        <f t="shared" si="6"/>
        <v>1</v>
      </c>
      <c r="K164" s="155"/>
      <c r="L164" s="97"/>
      <c r="M164" s="97"/>
      <c r="N164" s="155"/>
      <c r="O164" s="155"/>
      <c r="P164" s="97"/>
      <c r="Q164" s="97"/>
      <c r="R164" s="104"/>
    </row>
    <row r="165" spans="1:18" ht="72.75" customHeight="1" x14ac:dyDescent="0.25">
      <c r="A165" s="131"/>
      <c r="B165" s="131"/>
      <c r="C165" s="108"/>
      <c r="D165" s="144"/>
      <c r="E165" s="25" t="s">
        <v>34</v>
      </c>
      <c r="F165" s="42" t="s">
        <v>353</v>
      </c>
      <c r="G165" s="108"/>
      <c r="H165" s="108"/>
      <c r="I165" s="144"/>
      <c r="J165" s="132"/>
      <c r="K165" s="156"/>
      <c r="L165" s="103"/>
      <c r="M165" s="103"/>
      <c r="N165" s="156"/>
      <c r="O165" s="156"/>
      <c r="P165" s="99"/>
      <c r="Q165" s="103"/>
      <c r="R165" s="113"/>
    </row>
    <row r="166" spans="1:18" ht="78.75" customHeight="1" x14ac:dyDescent="0.25">
      <c r="A166" s="131"/>
      <c r="B166" s="131"/>
      <c r="C166" s="57" t="s">
        <v>355</v>
      </c>
      <c r="D166" s="57" t="s">
        <v>356</v>
      </c>
      <c r="E166" s="25" t="s">
        <v>34</v>
      </c>
      <c r="F166" s="42" t="s">
        <v>357</v>
      </c>
      <c r="G166" s="24" t="s">
        <v>358</v>
      </c>
      <c r="H166" s="57" t="s">
        <v>359</v>
      </c>
      <c r="I166" s="1" t="s">
        <v>6</v>
      </c>
      <c r="J166" s="53">
        <f t="shared" si="6"/>
        <v>1</v>
      </c>
      <c r="K166" s="7"/>
      <c r="L166" s="60"/>
      <c r="M166" s="60"/>
      <c r="N166" s="7"/>
      <c r="O166" s="7"/>
      <c r="P166" s="60"/>
      <c r="Q166" s="57"/>
      <c r="R166" s="77"/>
    </row>
    <row r="167" spans="1:18" ht="63" customHeight="1" x14ac:dyDescent="0.25">
      <c r="A167" s="131"/>
      <c r="B167" s="131"/>
      <c r="C167" s="107" t="s">
        <v>360</v>
      </c>
      <c r="D167" s="107" t="s">
        <v>361</v>
      </c>
      <c r="E167" s="25" t="s">
        <v>34</v>
      </c>
      <c r="F167" s="42" t="s">
        <v>362</v>
      </c>
      <c r="G167" s="24" t="s">
        <v>363</v>
      </c>
      <c r="H167" s="107" t="s">
        <v>364</v>
      </c>
      <c r="I167" s="1" t="s">
        <v>371</v>
      </c>
      <c r="J167" s="54">
        <f t="shared" si="6"/>
        <v>1</v>
      </c>
      <c r="K167" s="7"/>
      <c r="L167" s="97"/>
      <c r="M167" s="97"/>
      <c r="N167" s="7"/>
      <c r="O167" s="7"/>
      <c r="P167" s="97"/>
      <c r="Q167" s="107"/>
      <c r="R167" s="104"/>
    </row>
    <row r="168" spans="1:18" ht="30.75" customHeight="1" x14ac:dyDescent="0.25">
      <c r="A168" s="131"/>
      <c r="B168" s="131"/>
      <c r="C168" s="131"/>
      <c r="D168" s="131"/>
      <c r="E168" s="25" t="s">
        <v>34</v>
      </c>
      <c r="F168" s="42" t="s">
        <v>365</v>
      </c>
      <c r="G168" s="139" t="s">
        <v>366</v>
      </c>
      <c r="H168" s="131"/>
      <c r="I168" s="50"/>
      <c r="J168" s="59"/>
      <c r="K168" s="27"/>
      <c r="L168" s="102"/>
      <c r="M168" s="102"/>
      <c r="N168" s="27"/>
      <c r="O168" s="27"/>
      <c r="P168" s="98"/>
      <c r="Q168" s="102"/>
      <c r="R168" s="112"/>
    </row>
    <row r="169" spans="1:18" ht="30.75" customHeight="1" x14ac:dyDescent="0.25">
      <c r="A169" s="131"/>
      <c r="B169" s="131"/>
      <c r="C169" s="131"/>
      <c r="D169" s="131"/>
      <c r="E169" s="25" t="s">
        <v>16</v>
      </c>
      <c r="F169" s="9" t="s">
        <v>367</v>
      </c>
      <c r="G169" s="142"/>
      <c r="H169" s="131"/>
      <c r="I169" s="52" t="s">
        <v>6</v>
      </c>
      <c r="J169" s="54">
        <f t="shared" si="6"/>
        <v>1</v>
      </c>
      <c r="K169" s="31"/>
      <c r="L169" s="102"/>
      <c r="M169" s="102"/>
      <c r="N169" s="31"/>
      <c r="O169" s="31"/>
      <c r="P169" s="98"/>
      <c r="Q169" s="102"/>
      <c r="R169" s="112"/>
    </row>
    <row r="170" spans="1:18" ht="30.75" customHeight="1" x14ac:dyDescent="0.25">
      <c r="A170" s="131"/>
      <c r="B170" s="131"/>
      <c r="C170" s="131"/>
      <c r="D170" s="131"/>
      <c r="E170" s="25" t="s">
        <v>21</v>
      </c>
      <c r="F170" s="9" t="s">
        <v>368</v>
      </c>
      <c r="G170" s="142"/>
      <c r="H170" s="131"/>
      <c r="I170" s="1" t="s">
        <v>6</v>
      </c>
      <c r="J170" s="54">
        <f t="shared" si="6"/>
        <v>1</v>
      </c>
      <c r="K170" s="7"/>
      <c r="L170" s="102"/>
      <c r="M170" s="102"/>
      <c r="N170" s="7"/>
      <c r="O170" s="7"/>
      <c r="P170" s="98"/>
      <c r="Q170" s="102"/>
      <c r="R170" s="112"/>
    </row>
    <row r="171" spans="1:18" ht="30.75" customHeight="1" x14ac:dyDescent="0.25">
      <c r="A171" s="131"/>
      <c r="B171" s="131"/>
      <c r="C171" s="131"/>
      <c r="D171" s="131"/>
      <c r="E171" s="25" t="s">
        <v>24</v>
      </c>
      <c r="F171" s="9" t="s">
        <v>369</v>
      </c>
      <c r="G171" s="142"/>
      <c r="H171" s="131"/>
      <c r="I171" s="1" t="s">
        <v>6</v>
      </c>
      <c r="J171" s="54">
        <f t="shared" si="6"/>
        <v>1</v>
      </c>
      <c r="K171" s="7"/>
      <c r="L171" s="102"/>
      <c r="M171" s="102"/>
      <c r="N171" s="7"/>
      <c r="O171" s="7"/>
      <c r="P171" s="98"/>
      <c r="Q171" s="102"/>
      <c r="R171" s="112"/>
    </row>
    <row r="172" spans="1:18" ht="30.75" customHeight="1" x14ac:dyDescent="0.25">
      <c r="A172" s="108"/>
      <c r="B172" s="108"/>
      <c r="C172" s="108"/>
      <c r="D172" s="108"/>
      <c r="E172" s="25" t="s">
        <v>26</v>
      </c>
      <c r="F172" s="41" t="s">
        <v>370</v>
      </c>
      <c r="G172" s="140"/>
      <c r="H172" s="108"/>
      <c r="I172" s="1" t="s">
        <v>372</v>
      </c>
      <c r="J172" s="54">
        <f t="shared" si="6"/>
        <v>1</v>
      </c>
      <c r="K172" s="7"/>
      <c r="L172" s="103"/>
      <c r="M172" s="103"/>
      <c r="N172" s="7"/>
      <c r="O172" s="7"/>
      <c r="P172" s="99"/>
      <c r="Q172" s="103"/>
      <c r="R172" s="113"/>
    </row>
    <row r="173" spans="1:18" ht="68.25" customHeight="1" x14ac:dyDescent="0.25">
      <c r="J173" s="10">
        <f>SUM(J5:J172)</f>
        <v>132</v>
      </c>
    </row>
    <row r="174" spans="1:18" ht="15.75" thickBot="1" x14ac:dyDescent="0.3"/>
    <row r="175" spans="1:18" x14ac:dyDescent="0.25">
      <c r="G175" s="2"/>
      <c r="H175" s="35" t="s">
        <v>376</v>
      </c>
      <c r="I175" s="17"/>
      <c r="J175" s="33" t="s">
        <v>371</v>
      </c>
    </row>
    <row r="176" spans="1:18" ht="15.75" thickBot="1" x14ac:dyDescent="0.3">
      <c r="G176" s="2"/>
      <c r="H176" s="36" t="s">
        <v>377</v>
      </c>
      <c r="I176" s="18"/>
      <c r="J176" s="34" t="s">
        <v>381</v>
      </c>
    </row>
    <row r="180" spans="2:3" x14ac:dyDescent="0.25">
      <c r="B180" s="61" t="s">
        <v>376</v>
      </c>
      <c r="C180" s="57">
        <f>+I175</f>
        <v>0</v>
      </c>
    </row>
    <row r="181" spans="2:3" x14ac:dyDescent="0.25">
      <c r="B181" s="61" t="s">
        <v>377</v>
      </c>
      <c r="C181" s="57">
        <f>+I176</f>
        <v>0</v>
      </c>
    </row>
    <row r="182" spans="2:3" x14ac:dyDescent="0.25">
      <c r="B182" s="7"/>
      <c r="C182" s="57">
        <f>+C180+C181</f>
        <v>0</v>
      </c>
    </row>
    <row r="247" spans="7:7" x14ac:dyDescent="0.25">
      <c r="G247" s="15">
        <f>3210000/30</f>
        <v>107000</v>
      </c>
    </row>
    <row r="248" spans="7:7" x14ac:dyDescent="0.25">
      <c r="G248" s="15">
        <f>+G247*21</f>
        <v>2247000</v>
      </c>
    </row>
    <row r="249" spans="7:7" x14ac:dyDescent="0.25">
      <c r="G249" s="15">
        <f>+G248*0.4</f>
        <v>898800</v>
      </c>
    </row>
    <row r="528" spans="7:7" ht="23.25" x14ac:dyDescent="0.35">
      <c r="G528" s="23">
        <f>3210*0.4</f>
        <v>1284</v>
      </c>
    </row>
  </sheetData>
  <mergeCells count="250">
    <mergeCell ref="P82:P84"/>
    <mergeCell ref="Q82:Q84"/>
    <mergeCell ref="R82:R84"/>
    <mergeCell ref="M117:M121"/>
    <mergeCell ref="L122:L126"/>
    <mergeCell ref="A2:B2"/>
    <mergeCell ref="C2:N2"/>
    <mergeCell ref="L82:L83"/>
    <mergeCell ref="M82:M83"/>
    <mergeCell ref="L100:L110"/>
    <mergeCell ref="M100:M110"/>
    <mergeCell ref="M112:M116"/>
    <mergeCell ref="L112:L116"/>
    <mergeCell ref="M93:M94"/>
    <mergeCell ref="L86:L92"/>
    <mergeCell ref="M86:M92"/>
    <mergeCell ref="B100:B116"/>
    <mergeCell ref="L15:L18"/>
    <mergeCell ref="M15:M18"/>
    <mergeCell ref="L167:L172"/>
    <mergeCell ref="M167:M172"/>
    <mergeCell ref="L162:L163"/>
    <mergeCell ref="M162:M163"/>
    <mergeCell ref="L164:L165"/>
    <mergeCell ref="M164:M165"/>
    <mergeCell ref="O164:O165"/>
    <mergeCell ref="M160:M161"/>
    <mergeCell ref="L151:L159"/>
    <mergeCell ref="M151:M159"/>
    <mergeCell ref="N164:N165"/>
    <mergeCell ref="M122:M126"/>
    <mergeCell ref="L136:L150"/>
    <mergeCell ref="L127:L135"/>
    <mergeCell ref="M127:M135"/>
    <mergeCell ref="M136:M150"/>
    <mergeCell ref="L160:L161"/>
    <mergeCell ref="I51:I65"/>
    <mergeCell ref="K51:K65"/>
    <mergeCell ref="J51:J65"/>
    <mergeCell ref="I86:I92"/>
    <mergeCell ref="J86:J92"/>
    <mergeCell ref="K86:K92"/>
    <mergeCell ref="I164:I165"/>
    <mergeCell ref="J164:J165"/>
    <mergeCell ref="L117:L121"/>
    <mergeCell ref="K164:K165"/>
    <mergeCell ref="A122:A126"/>
    <mergeCell ref="B122:B126"/>
    <mergeCell ref="C122:C126"/>
    <mergeCell ref="D122:D126"/>
    <mergeCell ref="G122:G126"/>
    <mergeCell ref="H122:H126"/>
    <mergeCell ref="G164:G165"/>
    <mergeCell ref="B127:B172"/>
    <mergeCell ref="C127:C135"/>
    <mergeCell ref="D127:D135"/>
    <mergeCell ref="G127:G160"/>
    <mergeCell ref="H127:H135"/>
    <mergeCell ref="C136:C150"/>
    <mergeCell ref="D136:D150"/>
    <mergeCell ref="H136:H150"/>
    <mergeCell ref="C151:C159"/>
    <mergeCell ref="D151:D159"/>
    <mergeCell ref="H151:H159"/>
    <mergeCell ref="C162:C163"/>
    <mergeCell ref="D162:D163"/>
    <mergeCell ref="G162:G163"/>
    <mergeCell ref="H162:H163"/>
    <mergeCell ref="C164:C165"/>
    <mergeCell ref="A127:A172"/>
    <mergeCell ref="D112:D116"/>
    <mergeCell ref="G112:G116"/>
    <mergeCell ref="H112:H116"/>
    <mergeCell ref="D164:D165"/>
    <mergeCell ref="H164:H165"/>
    <mergeCell ref="C167:C172"/>
    <mergeCell ref="D167:D172"/>
    <mergeCell ref="H167:H172"/>
    <mergeCell ref="G168:G172"/>
    <mergeCell ref="A117:A121"/>
    <mergeCell ref="B117:B121"/>
    <mergeCell ref="C120:C121"/>
    <mergeCell ref="D120:D121"/>
    <mergeCell ref="H120:H121"/>
    <mergeCell ref="A78:A99"/>
    <mergeCell ref="B78:B99"/>
    <mergeCell ref="C86:C92"/>
    <mergeCell ref="D86:D92"/>
    <mergeCell ref="G86:G92"/>
    <mergeCell ref="H86:H92"/>
    <mergeCell ref="C95:C98"/>
    <mergeCell ref="H95:H98"/>
    <mergeCell ref="A100:A116"/>
    <mergeCell ref="C100:C104"/>
    <mergeCell ref="D100:D104"/>
    <mergeCell ref="H100:H104"/>
    <mergeCell ref="C106:C107"/>
    <mergeCell ref="G106:G107"/>
    <mergeCell ref="C108:C110"/>
    <mergeCell ref="D108:D110"/>
    <mergeCell ref="H108:H110"/>
    <mergeCell ref="G95:G98"/>
    <mergeCell ref="C112:C116"/>
    <mergeCell ref="A73:A77"/>
    <mergeCell ref="B73:B77"/>
    <mergeCell ref="H73:H77"/>
    <mergeCell ref="C74:C76"/>
    <mergeCell ref="D74:D76"/>
    <mergeCell ref="G74:G77"/>
    <mergeCell ref="E52:E56"/>
    <mergeCell ref="C66:C71"/>
    <mergeCell ref="E66:E69"/>
    <mergeCell ref="E62:E65"/>
    <mergeCell ref="H51:H65"/>
    <mergeCell ref="G51:G65"/>
    <mergeCell ref="A51:A72"/>
    <mergeCell ref="B51:B72"/>
    <mergeCell ref="C51:C65"/>
    <mergeCell ref="D51:D65"/>
    <mergeCell ref="D66:D69"/>
    <mergeCell ref="G66:G70"/>
    <mergeCell ref="G71:G72"/>
    <mergeCell ref="A30:A50"/>
    <mergeCell ref="C33:C35"/>
    <mergeCell ref="D33:D35"/>
    <mergeCell ref="G33:G35"/>
    <mergeCell ref="H33:H35"/>
    <mergeCell ref="D36:D47"/>
    <mergeCell ref="A20:A29"/>
    <mergeCell ref="C20:C21"/>
    <mergeCell ref="D20:D21"/>
    <mergeCell ref="G20:G21"/>
    <mergeCell ref="H20:H21"/>
    <mergeCell ref="B30:B50"/>
    <mergeCell ref="B20:B29"/>
    <mergeCell ref="C36:C47"/>
    <mergeCell ref="G36:G47"/>
    <mergeCell ref="I3:K3"/>
    <mergeCell ref="A5:G5"/>
    <mergeCell ref="C11:C14"/>
    <mergeCell ref="D11:D14"/>
    <mergeCell ref="A6:A19"/>
    <mergeCell ref="C6:C10"/>
    <mergeCell ref="H11:H14"/>
    <mergeCell ref="G12:G13"/>
    <mergeCell ref="C15:C18"/>
    <mergeCell ref="D15:D18"/>
    <mergeCell ref="I4:J4"/>
    <mergeCell ref="A3:F3"/>
    <mergeCell ref="B6:B19"/>
    <mergeCell ref="A4:B4"/>
    <mergeCell ref="C4:D4"/>
    <mergeCell ref="E4:F4"/>
    <mergeCell ref="H6:H10"/>
    <mergeCell ref="M33:M35"/>
    <mergeCell ref="L33:L35"/>
    <mergeCell ref="L5:L10"/>
    <mergeCell ref="M5:M10"/>
    <mergeCell ref="R36:R47"/>
    <mergeCell ref="H15:H18"/>
    <mergeCell ref="M36:M47"/>
    <mergeCell ref="L51:L65"/>
    <mergeCell ref="L66:L72"/>
    <mergeCell ref="R33:R35"/>
    <mergeCell ref="H36:H47"/>
    <mergeCell ref="H66:H70"/>
    <mergeCell ref="H71:H72"/>
    <mergeCell ref="I33:I34"/>
    <mergeCell ref="J33:J34"/>
    <mergeCell ref="K33:K34"/>
    <mergeCell ref="M51:M65"/>
    <mergeCell ref="M66:M72"/>
    <mergeCell ref="O51:O65"/>
    <mergeCell ref="L36:L47"/>
    <mergeCell ref="Q40:Q47"/>
    <mergeCell ref="O33:O34"/>
    <mergeCell ref="L11:L14"/>
    <mergeCell ref="M11:M14"/>
    <mergeCell ref="N86:N92"/>
    <mergeCell ref="L78:L80"/>
    <mergeCell ref="M78:M80"/>
    <mergeCell ref="O86:O92"/>
    <mergeCell ref="L73:L77"/>
    <mergeCell ref="M73:M77"/>
    <mergeCell ref="L95:L98"/>
    <mergeCell ref="M95:M98"/>
    <mergeCell ref="L93:L94"/>
    <mergeCell ref="P167:P172"/>
    <mergeCell ref="Q167:Q172"/>
    <mergeCell ref="R167:R172"/>
    <mergeCell ref="P151:P159"/>
    <mergeCell ref="Q151:Q159"/>
    <mergeCell ref="R151:R159"/>
    <mergeCell ref="P162:P163"/>
    <mergeCell ref="Q162:Q163"/>
    <mergeCell ref="R162:R163"/>
    <mergeCell ref="P164:P165"/>
    <mergeCell ref="Q164:Q165"/>
    <mergeCell ref="R164:R165"/>
    <mergeCell ref="Q122:Q126"/>
    <mergeCell ref="R122:R126"/>
    <mergeCell ref="P127:P135"/>
    <mergeCell ref="Q127:Q135"/>
    <mergeCell ref="P136:P150"/>
    <mergeCell ref="Q136:Q150"/>
    <mergeCell ref="P108:P110"/>
    <mergeCell ref="Q108:Q110"/>
    <mergeCell ref="R108:R110"/>
    <mergeCell ref="P122:P126"/>
    <mergeCell ref="P86:P92"/>
    <mergeCell ref="Q86:Q92"/>
    <mergeCell ref="R86:R92"/>
    <mergeCell ref="P120:P121"/>
    <mergeCell ref="Q120:Q121"/>
    <mergeCell ref="R120:R121"/>
    <mergeCell ref="P93:P94"/>
    <mergeCell ref="Q93:Q94"/>
    <mergeCell ref="R93:R94"/>
    <mergeCell ref="P95:P98"/>
    <mergeCell ref="Q95:Q98"/>
    <mergeCell ref="R95:R98"/>
    <mergeCell ref="P100:P107"/>
    <mergeCell ref="Q100:Q107"/>
    <mergeCell ref="P112:P116"/>
    <mergeCell ref="Q112:Q116"/>
    <mergeCell ref="R112:R116"/>
    <mergeCell ref="R100:R107"/>
    <mergeCell ref="O2:R2"/>
    <mergeCell ref="P51:P65"/>
    <mergeCell ref="P66:P72"/>
    <mergeCell ref="Q51:Q65"/>
    <mergeCell ref="Q66:Q72"/>
    <mergeCell ref="R51:R65"/>
    <mergeCell ref="R66:R72"/>
    <mergeCell ref="R74:R75"/>
    <mergeCell ref="N33:N34"/>
    <mergeCell ref="N51:N65"/>
    <mergeCell ref="P40:P47"/>
    <mergeCell ref="P3:R3"/>
    <mergeCell ref="P6:P9"/>
    <mergeCell ref="Q6:Q9"/>
    <mergeCell ref="P11:P14"/>
    <mergeCell ref="Q11:Q14"/>
    <mergeCell ref="R11:R14"/>
    <mergeCell ref="P33:P35"/>
    <mergeCell ref="Q33:Q35"/>
    <mergeCell ref="L3:O3"/>
    <mergeCell ref="P15:P18"/>
    <mergeCell ref="Q15:Q18"/>
    <mergeCell ref="R15:R18"/>
  </mergeCells>
  <pageMargins left="0" right="0" top="0.74803149606299213" bottom="0.74803149606299213" header="0.51181102362204722" footer="0.51181102362204722"/>
  <pageSetup scale="10" firstPageNumber="0" fitToHeight="3" orientation="landscape"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40</vt:i4>
      </vt:variant>
    </vt:vector>
  </HeadingPairs>
  <TitlesOfParts>
    <vt:vector size="42" baseType="lpstr">
      <vt:lpstr>Registro de Publicaciones</vt:lpstr>
      <vt:lpstr>Hoja 1</vt:lpstr>
      <vt:lpstr>'Hoja 1'!_FilterDatabase_0</vt:lpstr>
      <vt:lpstr>'Registro de Publicaciones'!_FilterDatabase_0</vt:lpstr>
      <vt:lpstr>'Hoja 1'!_FilterDatabase_0_0</vt:lpstr>
      <vt:lpstr>'Registro de Publicaciones'!_FilterDatabase_0_0</vt:lpstr>
      <vt:lpstr>'Hoja 1'!_FilterDatabase_0_0_0</vt:lpstr>
      <vt:lpstr>'Registro de Publicaciones'!_FilterDatabase_0_0_0</vt:lpstr>
      <vt:lpstr>'Hoja 1'!Área_de_impresión</vt:lpstr>
      <vt:lpstr>'Registro de Publicaciones'!Área_de_impresión</vt:lpstr>
      <vt:lpstr>'Hoja 1'!Print_Area_0</vt:lpstr>
      <vt:lpstr>'Registro de Publicaciones'!Print_Area_0</vt:lpstr>
      <vt:lpstr>'Hoja 1'!Print_Area_0_0</vt:lpstr>
      <vt:lpstr>'Registro de Publicaciones'!Print_Area_0_0</vt:lpstr>
      <vt:lpstr>'Hoja 1'!Print_Area_0_0_0</vt:lpstr>
      <vt:lpstr>'Registro de Publicaciones'!Print_Area_0_0_0</vt:lpstr>
      <vt:lpstr>'Hoja 1'!Print_Titles_0</vt:lpstr>
      <vt:lpstr>'Registro de Publicaciones'!Print_Titles_0</vt:lpstr>
      <vt:lpstr>'Hoja 1'!Print_Titles_0_0</vt:lpstr>
      <vt:lpstr>'Registro de Publicaciones'!Print_Titles_0_0</vt:lpstr>
      <vt:lpstr>'Hoja 1'!Títulos_a_imprimir</vt:lpstr>
      <vt:lpstr>'Registro de Publicaciones'!Títulos_a_imprimir</vt:lpstr>
      <vt:lpstr>'Hoja 1'!Z_02E5D866_D53A_4EF6_B50C_D3093017D776_.wvu.FilterData</vt:lpstr>
      <vt:lpstr>'Registro de Publicaciones'!Z_02E5D866_D53A_4EF6_B50C_D3093017D776_.wvu.FilterData</vt:lpstr>
      <vt:lpstr>'Hoja 1'!Z_1EAEE9B9_E6FE_4188_9E38_7E6D9DDC7F9D_.wvu.FilterData</vt:lpstr>
      <vt:lpstr>'Registro de Publicaciones'!Z_1EAEE9B9_E6FE_4188_9E38_7E6D9DDC7F9D_.wvu.FilterData</vt:lpstr>
      <vt:lpstr>'Hoja 1'!Z_28FA599E_4F80_47B3_A19A_2948FB11B983_.wvu.FilterData</vt:lpstr>
      <vt:lpstr>'Registro de Publicaciones'!Z_28FA599E_4F80_47B3_A19A_2948FB11B983_.wvu.FilterData</vt:lpstr>
      <vt:lpstr>'Hoja 1'!Z_390D922C_AF95_4CC3_BEE3_A70589C89D96_.wvu.FilterData</vt:lpstr>
      <vt:lpstr>'Registro de Publicaciones'!Z_390D922C_AF95_4CC3_BEE3_A70589C89D96_.wvu.FilterData</vt:lpstr>
      <vt:lpstr>'Hoja 1'!Z_6C3DF6E3_8733_497E_82C7_4D8B474FBE11_.wvu.FilterData</vt:lpstr>
      <vt:lpstr>'Registro de Publicaciones'!Z_6C3DF6E3_8733_497E_82C7_4D8B474FBE11_.wvu.FilterData</vt:lpstr>
      <vt:lpstr>'Hoja 1'!Z_6C3DF6E3_8733_497E_82C7_4D8B474FBE11_.wvu.PrintArea</vt:lpstr>
      <vt:lpstr>'Registro de Publicaciones'!Z_6C3DF6E3_8733_497E_82C7_4D8B474FBE11_.wvu.PrintArea</vt:lpstr>
      <vt:lpstr>'Hoja 1'!Z_70B9DA2C_3A67_4532_B865_46B164706639_.wvu.FilterData</vt:lpstr>
      <vt:lpstr>'Registro de Publicaciones'!Z_70B9DA2C_3A67_4532_B865_46B164706639_.wvu.FilterData</vt:lpstr>
      <vt:lpstr>'Hoja 1'!Z_70B9DA2C_3A67_4532_B865_46B164706639_.wvu.PrintArea</vt:lpstr>
      <vt:lpstr>'Registro de Publicaciones'!Z_70B9DA2C_3A67_4532_B865_46B164706639_.wvu.PrintArea</vt:lpstr>
      <vt:lpstr>'Hoja 1'!Z_87B5649D_2E35_4724_A804_B6030808A779_.wvu.FilterData</vt:lpstr>
      <vt:lpstr>'Registro de Publicaciones'!Z_87B5649D_2E35_4724_A804_B6030808A779_.wvu.FilterData</vt:lpstr>
      <vt:lpstr>'Hoja 1'!Z_BF874B2C_4DFD_4433_81A9_B6E7EAB81C49_.wvu.FilterData</vt:lpstr>
      <vt:lpstr>'Registro de Publicaciones'!Z_BF874B2C_4DFD_4433_81A9_B6E7EAB81C49_.wvu.FilterData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Elio Ramiro Diaz</cp:lastModifiedBy>
  <cp:revision>9</cp:revision>
  <cp:lastPrinted>2017-07-18T20:27:53Z</cp:lastPrinted>
  <dcterms:created xsi:type="dcterms:W3CDTF">2014-09-04T19:32:28Z</dcterms:created>
  <dcterms:modified xsi:type="dcterms:W3CDTF">2020-10-12T19:51:54Z</dcterms:modified>
  <dc:language>es-CO</dc:language>
</cp:coreProperties>
</file>